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D:\Summer Projects\"/>
    </mc:Choice>
  </mc:AlternateContent>
  <xr:revisionPtr revIDLastSave="0" documentId="13_ncr:1_{A971EDCD-1898-4F22-9270-3CCE990F30B4}" xr6:coauthVersionLast="47" xr6:coauthVersionMax="47" xr10:uidLastSave="{00000000-0000-0000-0000-000000000000}"/>
  <bookViews>
    <workbookView xWindow="-108" yWindow="-108" windowWidth="23256" windowHeight="13896" firstSheet="1" activeTab="3" xr2:uid="{00000000-000D-0000-FFFF-FFFF00000000}"/>
  </bookViews>
  <sheets>
    <sheet name="Analysis PY" sheetId="1" state="hidden" r:id="rId1"/>
    <sheet name="Intro" sheetId="11" r:id="rId2"/>
    <sheet name="Summary" sheetId="2" r:id="rId3"/>
    <sheet name="Fraud Risk Analysis &amp; Responses" sheetId="3" r:id="rId4"/>
    <sheet name="Fraud Incident " sheetId="5" state="hidden" r:id="rId5"/>
    <sheet name="Industry Fraud Scenarios" sheetId="7" state="hidden" r:id="rId6"/>
    <sheet name="Fraud risks- SOC" sheetId="8" state="hidden" r:id="rId7"/>
    <sheet name="Revenue Procedures" sheetId="9" state="hidden" r:id="rId8"/>
    <sheet name="Combined Fraud Scenarios" sheetId="14" state="hidden" r:id="rId9"/>
    <sheet name="ISA 240 Framework" sheetId="10" state="hidden" r:id="rId10"/>
    <sheet name="Consideration for JET Testing" sheetId="12" state="hidden" r:id="rId11"/>
    <sheet name="Fraud Factor Action Library" sheetId="15" r:id="rId12"/>
    <sheet name="JET Testing Criteria" sheetId="13" r:id="rId13"/>
  </sheets>
  <definedNames>
    <definedName name="DS_WorkbookId_374b13d21617471fa133442b10ba72e1_45382" localSheetId="12" hidden="1">"DsWorksheetID"</definedName>
    <definedName name="DS_WorkbookId_374b13d21617471fa133442b10ba72e1_62759" localSheetId="10" hidden="1">"DsWorksheetID"</definedName>
    <definedName name="DS_WorkbookId_77cdc9cd72f9479ca6d762779d31e17c_69081" localSheetId="1" hidden="1">"DsWorksheetID"</definedName>
    <definedName name="DS_WorkbookId_863ca58c621b465bb05955a1cde2bbb3_73949" localSheetId="11" hidden="1">"DsWorksheetID"</definedName>
    <definedName name="DS_WorkbookId_ed1dd4504cd046da8244d914bf044cc2_39530" localSheetId="8" hidden="1">"DsWorksheetID"</definedName>
    <definedName name="_xlnm.Print_Area" localSheetId="3">'Fraud Risk Analysis &amp; Responses'!$A$1:$N$187</definedName>
  </definedNames>
  <calcPr calcId="191028" forceFull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6" i="15" l="1" a="1"/>
  <c r="K6" i="15" s="1"/>
  <c r="K7" i="15" a="1"/>
  <c r="K7" i="15" s="1"/>
  <c r="K8" i="15" a="1"/>
  <c r="K8" i="15" s="1"/>
  <c r="K9" i="15" a="1"/>
  <c r="K9" i="15" s="1"/>
  <c r="K10" i="15" a="1"/>
  <c r="K10" i="15" s="1"/>
  <c r="K11" i="15" a="1"/>
  <c r="K11" i="15" s="1"/>
  <c r="K12" i="15" a="1"/>
  <c r="K12" i="15" s="1"/>
  <c r="K13" i="15" a="1"/>
  <c r="K13" i="15" s="1"/>
  <c r="K14" i="15" a="1"/>
  <c r="K14" i="15" s="1"/>
  <c r="K15" i="15" a="1"/>
  <c r="K15" i="15" s="1"/>
  <c r="K16" i="15" a="1"/>
  <c r="K16" i="15" s="1"/>
  <c r="K17" i="15" a="1"/>
  <c r="K17" i="15" s="1"/>
  <c r="K18" i="15" a="1"/>
  <c r="K18" i="15" s="1"/>
  <c r="K19" i="15" a="1"/>
  <c r="K19" i="15" s="1"/>
  <c r="K20" i="15" a="1"/>
  <c r="K20" i="15" s="1"/>
  <c r="K21" i="15" a="1"/>
  <c r="K21" i="15" s="1"/>
  <c r="K22" i="15" a="1"/>
  <c r="K22" i="15" s="1"/>
  <c r="K23" i="15" a="1"/>
  <c r="K23" i="15" s="1"/>
  <c r="K24" i="15" a="1"/>
  <c r="K24" i="15" s="1"/>
  <c r="K25" i="15" a="1"/>
  <c r="K25" i="15" s="1"/>
  <c r="K26" i="15" a="1"/>
  <c r="K26" i="15" s="1"/>
  <c r="K27" i="15" a="1"/>
  <c r="K27" i="15" s="1"/>
  <c r="K28" i="15" a="1"/>
  <c r="K28" i="15" s="1"/>
  <c r="K29" i="15" a="1"/>
  <c r="K29" i="15" s="1"/>
  <c r="K30" i="15" a="1"/>
  <c r="K30" i="15" s="1"/>
  <c r="K31" i="15" a="1"/>
  <c r="K31" i="15" s="1"/>
  <c r="K32" i="15" a="1"/>
  <c r="K32" i="15" s="1"/>
  <c r="K33" i="15" a="1"/>
  <c r="K33" i="15" s="1"/>
  <c r="K34" i="15" a="1"/>
  <c r="K34" i="15" s="1"/>
  <c r="K35" i="15" a="1"/>
  <c r="K35" i="15" s="1"/>
  <c r="K36" i="15" a="1"/>
  <c r="K36" i="15" s="1"/>
  <c r="K37" i="15" a="1"/>
  <c r="K37" i="15" s="1"/>
  <c r="K38" i="15" a="1"/>
  <c r="K38" i="15" s="1"/>
  <c r="K39" i="15" a="1"/>
  <c r="K39" i="15" s="1"/>
  <c r="K40" i="15" a="1"/>
  <c r="K40" i="15" s="1"/>
  <c r="K41" i="15" a="1"/>
  <c r="K41" i="15" s="1"/>
  <c r="K42" i="15" a="1"/>
  <c r="K42" i="15" s="1"/>
  <c r="K43" i="15" a="1"/>
  <c r="K43" i="15" s="1"/>
  <c r="K44" i="15" a="1"/>
  <c r="K44" i="15" s="1"/>
  <c r="K45" i="15" a="1"/>
  <c r="K45" i="15" s="1"/>
  <c r="K46" i="15" a="1"/>
  <c r="K46" i="15" s="1"/>
  <c r="K47" i="15" a="1"/>
  <c r="K47" i="15" s="1"/>
  <c r="K48" i="15" a="1"/>
  <c r="K48" i="15" s="1"/>
  <c r="K49" i="15" a="1"/>
  <c r="K49" i="15" s="1"/>
  <c r="K50" i="15" a="1"/>
  <c r="K50" i="15" s="1"/>
  <c r="K51" i="15" a="1"/>
  <c r="K51" i="15" s="1"/>
  <c r="K52" i="15" a="1"/>
  <c r="K52" i="15" s="1"/>
  <c r="K53" i="15" a="1"/>
  <c r="K53" i="15" s="1"/>
  <c r="K54" i="15" a="1"/>
  <c r="K54" i="15" s="1"/>
  <c r="K55" i="15" a="1"/>
  <c r="K55" i="15" s="1"/>
  <c r="K56" i="15" a="1"/>
  <c r="K56" i="15" s="1"/>
  <c r="K57" i="15" a="1"/>
  <c r="K57" i="15" s="1"/>
  <c r="K58" i="15" a="1"/>
  <c r="K58" i="15" s="1"/>
  <c r="K59" i="15" a="1"/>
  <c r="K59" i="15" s="1"/>
  <c r="K60" i="15" a="1"/>
  <c r="K60" i="15" s="1"/>
  <c r="K61" i="15" a="1"/>
  <c r="K61" i="15" s="1"/>
  <c r="K62" i="15" a="1"/>
  <c r="K62" i="15" s="1"/>
  <c r="K63" i="15" a="1"/>
  <c r="K63" i="15" s="1"/>
  <c r="K64" i="15" a="1"/>
  <c r="K64" i="15" s="1"/>
  <c r="K65" i="15" a="1"/>
  <c r="K65" i="15" s="1"/>
  <c r="K66" i="15" a="1"/>
  <c r="K66" i="15" s="1"/>
  <c r="K67" i="15" a="1"/>
  <c r="K67" i="15" s="1"/>
  <c r="K68" i="15" a="1"/>
  <c r="K68" i="15" s="1"/>
  <c r="K69" i="15" a="1"/>
  <c r="K69" i="15" s="1"/>
  <c r="K70" i="15" a="1"/>
  <c r="K70" i="15" s="1"/>
  <c r="K71" i="15" a="1"/>
  <c r="K71" i="15" s="1"/>
  <c r="K72" i="15" a="1"/>
  <c r="K72" i="15" s="1"/>
  <c r="K73" i="15" a="1"/>
  <c r="K73" i="15" s="1"/>
  <c r="K74" i="15" a="1"/>
  <c r="K74" i="15" s="1"/>
  <c r="K75" i="15" a="1"/>
  <c r="K75" i="15" s="1"/>
  <c r="K76" i="15" a="1"/>
  <c r="K76" i="15" s="1"/>
  <c r="K77" i="15" a="1"/>
  <c r="K77" i="15" s="1"/>
  <c r="K78" i="15" a="1"/>
  <c r="K78" i="15" s="1"/>
  <c r="K79" i="15" a="1"/>
  <c r="K79" i="15" s="1"/>
  <c r="K80" i="15" a="1"/>
  <c r="K80" i="15" s="1"/>
  <c r="K81" i="15" a="1"/>
  <c r="K81" i="15" s="1"/>
  <c r="K82" i="15" a="1"/>
  <c r="K82" i="15" s="1"/>
  <c r="K83" i="15" a="1"/>
  <c r="K83" i="15" s="1"/>
  <c r="K84" i="15" a="1"/>
  <c r="K84" i="15" s="1"/>
  <c r="K85" i="15" a="1"/>
  <c r="K85" i="15" s="1"/>
  <c r="K86" i="15" a="1"/>
  <c r="K86" i="15" s="1"/>
  <c r="K87" i="15" a="1"/>
  <c r="K87" i="15" s="1"/>
  <c r="K88" i="15" a="1"/>
  <c r="K88" i="15" s="1"/>
  <c r="K89" i="15" a="1"/>
  <c r="K89" i="15" s="1"/>
  <c r="K90" i="15" a="1"/>
  <c r="K90" i="15" s="1"/>
  <c r="K91" i="15" a="1"/>
  <c r="K91" i="15" s="1"/>
  <c r="K92" i="15" a="1"/>
  <c r="K92" i="15" s="1"/>
  <c r="K93" i="15" a="1"/>
  <c r="K93" i="15" s="1"/>
  <c r="K94" i="15" a="1"/>
  <c r="K94" i="15" s="1"/>
  <c r="K95" i="15" a="1"/>
  <c r="K95" i="15" s="1"/>
  <c r="K96" i="15" a="1"/>
  <c r="K96" i="15" s="1"/>
  <c r="K97" i="15" a="1"/>
  <c r="K97" i="15" s="1"/>
  <c r="K98" i="15" a="1"/>
  <c r="K98" i="15" s="1"/>
  <c r="K99" i="15" a="1"/>
  <c r="K99" i="15" s="1"/>
  <c r="K100" i="15" a="1"/>
  <c r="K100" i="15" s="1"/>
  <c r="K101" i="15" a="1"/>
  <c r="K101" i="15" s="1"/>
  <c r="J6" i="15" a="1"/>
  <c r="J6" i="15" s="1"/>
  <c r="J7" i="15" a="1"/>
  <c r="J7" i="15" s="1"/>
  <c r="J8" i="15" a="1"/>
  <c r="J8" i="15" s="1"/>
  <c r="J9" i="15" a="1"/>
  <c r="J9" i="15" s="1"/>
  <c r="J10" i="15" a="1"/>
  <c r="J10" i="15" s="1"/>
  <c r="J11" i="15" a="1"/>
  <c r="J11" i="15" s="1"/>
  <c r="J12" i="15" a="1"/>
  <c r="J12" i="15" s="1"/>
  <c r="J13" i="15" a="1"/>
  <c r="J13" i="15" s="1"/>
  <c r="J14" i="15" a="1"/>
  <c r="J14" i="15" s="1"/>
  <c r="J15" i="15" a="1"/>
  <c r="J15" i="15" s="1"/>
  <c r="J16" i="15" a="1"/>
  <c r="J16" i="15" s="1"/>
  <c r="J17" i="15" a="1"/>
  <c r="J17" i="15" s="1"/>
  <c r="J18" i="15" a="1"/>
  <c r="J18" i="15" s="1"/>
  <c r="J19" i="15" a="1"/>
  <c r="J19" i="15" s="1"/>
  <c r="J20" i="15" a="1"/>
  <c r="J20" i="15" s="1"/>
  <c r="J21" i="15" a="1"/>
  <c r="J21" i="15" s="1"/>
  <c r="J22" i="15" a="1"/>
  <c r="J22" i="15" s="1"/>
  <c r="J23" i="15" a="1"/>
  <c r="J23" i="15" s="1"/>
  <c r="J24" i="15" a="1"/>
  <c r="J24" i="15" s="1"/>
  <c r="J25" i="15" a="1"/>
  <c r="J25" i="15" s="1"/>
  <c r="J26" i="15" a="1"/>
  <c r="J26" i="15" s="1"/>
  <c r="J27" i="15" a="1"/>
  <c r="J27" i="15" s="1"/>
  <c r="J28" i="15" a="1"/>
  <c r="J28" i="15" s="1"/>
  <c r="J29" i="15" a="1"/>
  <c r="J29" i="15" s="1"/>
  <c r="J30" i="15" a="1"/>
  <c r="J30" i="15" s="1"/>
  <c r="J31" i="15" a="1"/>
  <c r="J31" i="15" s="1"/>
  <c r="J32" i="15" a="1"/>
  <c r="J32" i="15" s="1"/>
  <c r="J33" i="15" a="1"/>
  <c r="J33" i="15" s="1"/>
  <c r="J34" i="15" a="1"/>
  <c r="J34" i="15" s="1"/>
  <c r="J35" i="15" a="1"/>
  <c r="J35" i="15" s="1"/>
  <c r="J36" i="15" a="1"/>
  <c r="J36" i="15" s="1"/>
  <c r="J37" i="15" a="1"/>
  <c r="J37" i="15" s="1"/>
  <c r="J38" i="15" a="1"/>
  <c r="J38" i="15" s="1"/>
  <c r="J39" i="15" a="1"/>
  <c r="J39" i="15" s="1"/>
  <c r="J40" i="15" a="1"/>
  <c r="J40" i="15" s="1"/>
  <c r="J41" i="15" a="1"/>
  <c r="J41" i="15" s="1"/>
  <c r="J42" i="15" a="1"/>
  <c r="J42" i="15" s="1"/>
  <c r="J43" i="15" a="1"/>
  <c r="J43" i="15" s="1"/>
  <c r="J44" i="15" a="1"/>
  <c r="J44" i="15" s="1"/>
  <c r="J45" i="15" a="1"/>
  <c r="J45" i="15" s="1"/>
  <c r="J46" i="15" a="1"/>
  <c r="J46" i="15" s="1"/>
  <c r="J47" i="15" a="1"/>
  <c r="J47" i="15" s="1"/>
  <c r="J48" i="15" a="1"/>
  <c r="J48" i="15" s="1"/>
  <c r="J49" i="15" a="1"/>
  <c r="J49" i="15" s="1"/>
  <c r="J50" i="15" a="1"/>
  <c r="J50" i="15" s="1"/>
  <c r="J51" i="15" a="1"/>
  <c r="J51" i="15" s="1"/>
  <c r="J52" i="15" a="1"/>
  <c r="J52" i="15" s="1"/>
  <c r="J53" i="15" a="1"/>
  <c r="J53" i="15" s="1"/>
  <c r="J54" i="15" a="1"/>
  <c r="J54" i="15" s="1"/>
  <c r="J55" i="15" a="1"/>
  <c r="J55" i="15" s="1"/>
  <c r="J56" i="15" a="1"/>
  <c r="J56" i="15" s="1"/>
  <c r="J57" i="15" a="1"/>
  <c r="J57" i="15" s="1"/>
  <c r="J58" i="15" a="1"/>
  <c r="J58" i="15" s="1"/>
  <c r="J59" i="15" a="1"/>
  <c r="J59" i="15" s="1"/>
  <c r="J60" i="15" a="1"/>
  <c r="J60" i="15" s="1"/>
  <c r="J61" i="15" a="1"/>
  <c r="J61" i="15" s="1"/>
  <c r="J62" i="15" a="1"/>
  <c r="J62" i="15" s="1"/>
  <c r="J63" i="15" a="1"/>
  <c r="J63" i="15" s="1"/>
  <c r="J64" i="15" a="1"/>
  <c r="J64" i="15" s="1"/>
  <c r="J65" i="15" a="1"/>
  <c r="J65" i="15" s="1"/>
  <c r="J66" i="15" a="1"/>
  <c r="J66" i="15" s="1"/>
  <c r="J67" i="15" a="1"/>
  <c r="J67" i="15" s="1"/>
  <c r="J68" i="15" a="1"/>
  <c r="J68" i="15" s="1"/>
  <c r="J69" i="15" a="1"/>
  <c r="J69" i="15" s="1"/>
  <c r="J70" i="15" a="1"/>
  <c r="J70" i="15" s="1"/>
  <c r="J71" i="15" a="1"/>
  <c r="J71" i="15" s="1"/>
  <c r="J72" i="15" a="1"/>
  <c r="J72" i="15" s="1"/>
  <c r="J73" i="15" a="1"/>
  <c r="J73" i="15" s="1"/>
  <c r="J74" i="15" a="1"/>
  <c r="J74" i="15" s="1"/>
  <c r="J75" i="15" a="1"/>
  <c r="J75" i="15" s="1"/>
  <c r="J76" i="15" a="1"/>
  <c r="J76" i="15" s="1"/>
  <c r="J77" i="15" a="1"/>
  <c r="J77" i="15" s="1"/>
  <c r="J78" i="15" a="1"/>
  <c r="J78" i="15" s="1"/>
  <c r="J79" i="15" a="1"/>
  <c r="J79" i="15" s="1"/>
  <c r="J80" i="15" a="1"/>
  <c r="J80" i="15" s="1"/>
  <c r="J81" i="15" a="1"/>
  <c r="J81" i="15" s="1"/>
  <c r="J82" i="15" a="1"/>
  <c r="J82" i="15" s="1"/>
  <c r="J83" i="15" a="1"/>
  <c r="J83" i="15" s="1"/>
  <c r="J84" i="15" a="1"/>
  <c r="J84" i="15" s="1"/>
  <c r="J85" i="15" a="1"/>
  <c r="J85" i="15" s="1"/>
  <c r="J86" i="15" a="1"/>
  <c r="J86" i="15" s="1"/>
  <c r="J87" i="15" a="1"/>
  <c r="J87" i="15" s="1"/>
  <c r="J88" i="15" a="1"/>
  <c r="J88" i="15" s="1"/>
  <c r="J89" i="15" a="1"/>
  <c r="J89" i="15" s="1"/>
  <c r="J90" i="15" a="1"/>
  <c r="J90" i="15" s="1"/>
  <c r="J91" i="15" a="1"/>
  <c r="J91" i="15" s="1"/>
  <c r="J92" i="15" a="1"/>
  <c r="J92" i="15" s="1"/>
  <c r="J93" i="15" a="1"/>
  <c r="J93" i="15" s="1"/>
  <c r="J94" i="15" a="1"/>
  <c r="J94" i="15" s="1"/>
  <c r="J95" i="15" a="1"/>
  <c r="J95" i="15" s="1"/>
  <c r="J96" i="15" a="1"/>
  <c r="J96" i="15" s="1"/>
  <c r="J97" i="15" a="1"/>
  <c r="J97" i="15" s="1"/>
  <c r="J98" i="15" a="1"/>
  <c r="J98" i="15" s="1"/>
  <c r="J99" i="15" a="1"/>
  <c r="J99" i="15" s="1"/>
  <c r="J100" i="15" a="1"/>
  <c r="J100" i="15" s="1"/>
  <c r="J101" i="15" a="1"/>
  <c r="J101" i="15" s="1"/>
  <c r="I6" i="15" a="1"/>
  <c r="I6" i="15" s="1"/>
  <c r="I7" i="15" a="1"/>
  <c r="I7" i="15" s="1"/>
  <c r="I8" i="15" a="1"/>
  <c r="I8" i="15" s="1"/>
  <c r="I9" i="15" a="1"/>
  <c r="I9" i="15" s="1"/>
  <c r="I10" i="15" a="1"/>
  <c r="I10" i="15" s="1"/>
  <c r="I11" i="15" a="1"/>
  <c r="I11" i="15" s="1"/>
  <c r="I12" i="15" a="1"/>
  <c r="I12" i="15" s="1"/>
  <c r="I13" i="15" a="1"/>
  <c r="I13" i="15" s="1"/>
  <c r="I14" i="15" a="1"/>
  <c r="I14" i="15" s="1"/>
  <c r="I15" i="15" a="1"/>
  <c r="I15" i="15" s="1"/>
  <c r="I16" i="15" a="1"/>
  <c r="I16" i="15" s="1"/>
  <c r="I17" i="15" a="1"/>
  <c r="I17" i="15" s="1"/>
  <c r="I18" i="15" a="1"/>
  <c r="I18" i="15" s="1"/>
  <c r="I19" i="15" a="1"/>
  <c r="I19" i="15" s="1"/>
  <c r="I20" i="15" a="1"/>
  <c r="I20" i="15" s="1"/>
  <c r="I21" i="15" a="1"/>
  <c r="I21" i="15" s="1"/>
  <c r="I22" i="15" a="1"/>
  <c r="I22" i="15" s="1"/>
  <c r="I23" i="15" a="1"/>
  <c r="I23" i="15" s="1"/>
  <c r="I24" i="15" a="1"/>
  <c r="I24" i="15" s="1"/>
  <c r="I25" i="15" a="1"/>
  <c r="I25" i="15" s="1"/>
  <c r="I26" i="15" a="1"/>
  <c r="I26" i="15" s="1"/>
  <c r="I27" i="15" a="1"/>
  <c r="I27" i="15" s="1"/>
  <c r="I28" i="15" a="1"/>
  <c r="I28" i="15" s="1"/>
  <c r="I29" i="15" a="1"/>
  <c r="I29" i="15" s="1"/>
  <c r="I30" i="15" a="1"/>
  <c r="I30" i="15" s="1"/>
  <c r="I31" i="15" a="1"/>
  <c r="I31" i="15" s="1"/>
  <c r="I32" i="15" a="1"/>
  <c r="I32" i="15" s="1"/>
  <c r="I33" i="15" a="1"/>
  <c r="I33" i="15" s="1"/>
  <c r="I34" i="15" a="1"/>
  <c r="I34" i="15" s="1"/>
  <c r="I35" i="15" a="1"/>
  <c r="I35" i="15" s="1"/>
  <c r="I36" i="15" a="1"/>
  <c r="I36" i="15" s="1"/>
  <c r="I37" i="15" a="1"/>
  <c r="I37" i="15" s="1"/>
  <c r="I38" i="15" a="1"/>
  <c r="I38" i="15" s="1"/>
  <c r="I39" i="15" a="1"/>
  <c r="I39" i="15" s="1"/>
  <c r="I40" i="15" a="1"/>
  <c r="I40" i="15" s="1"/>
  <c r="I41" i="15" a="1"/>
  <c r="I41" i="15" s="1"/>
  <c r="I42" i="15" a="1"/>
  <c r="I42" i="15" s="1"/>
  <c r="I43" i="15" a="1"/>
  <c r="I43" i="15" s="1"/>
  <c r="I44" i="15" a="1"/>
  <c r="I44" i="15" s="1"/>
  <c r="I45" i="15" a="1"/>
  <c r="I45" i="15" s="1"/>
  <c r="I46" i="15" a="1"/>
  <c r="I46" i="15" s="1"/>
  <c r="I47" i="15" a="1"/>
  <c r="I47" i="15" s="1"/>
  <c r="I48" i="15" a="1"/>
  <c r="I48" i="15" s="1"/>
  <c r="I49" i="15" a="1"/>
  <c r="I49" i="15" s="1"/>
  <c r="I50" i="15" a="1"/>
  <c r="I50" i="15" s="1"/>
  <c r="I51" i="15" a="1"/>
  <c r="I51" i="15" s="1"/>
  <c r="I52" i="15" a="1"/>
  <c r="I52" i="15" s="1"/>
  <c r="I53" i="15" a="1"/>
  <c r="I53" i="15" s="1"/>
  <c r="I54" i="15" a="1"/>
  <c r="I54" i="15" s="1"/>
  <c r="I55" i="15" a="1"/>
  <c r="I55" i="15" s="1"/>
  <c r="I56" i="15" a="1"/>
  <c r="I56" i="15" s="1"/>
  <c r="I57" i="15" a="1"/>
  <c r="I57" i="15" s="1"/>
  <c r="I58" i="15" a="1"/>
  <c r="I58" i="15" s="1"/>
  <c r="I59" i="15" a="1"/>
  <c r="I59" i="15" s="1"/>
  <c r="I60" i="15" a="1"/>
  <c r="I60" i="15" s="1"/>
  <c r="I61" i="15" a="1"/>
  <c r="I61" i="15" s="1"/>
  <c r="I62" i="15" a="1"/>
  <c r="I62" i="15" s="1"/>
  <c r="I63" i="15" a="1"/>
  <c r="I63" i="15" s="1"/>
  <c r="I64" i="15" a="1"/>
  <c r="I64" i="15" s="1"/>
  <c r="I65" i="15" a="1"/>
  <c r="I65" i="15" s="1"/>
  <c r="I66" i="15" a="1"/>
  <c r="I66" i="15" s="1"/>
  <c r="I67" i="15" a="1"/>
  <c r="I67" i="15" s="1"/>
  <c r="I68" i="15" a="1"/>
  <c r="I68" i="15" s="1"/>
  <c r="I69" i="15" a="1"/>
  <c r="I69" i="15" s="1"/>
  <c r="I70" i="15" a="1"/>
  <c r="I70" i="15" s="1"/>
  <c r="I71" i="15" a="1"/>
  <c r="I71" i="15" s="1"/>
  <c r="I72" i="15" a="1"/>
  <c r="I72" i="15" s="1"/>
  <c r="I73" i="15" a="1"/>
  <c r="I73" i="15" s="1"/>
  <c r="I74" i="15" a="1"/>
  <c r="I74" i="15" s="1"/>
  <c r="I75" i="15" a="1"/>
  <c r="I75" i="15" s="1"/>
  <c r="I76" i="15" a="1"/>
  <c r="I76" i="15" s="1"/>
  <c r="I77" i="15" a="1"/>
  <c r="I77" i="15" s="1"/>
  <c r="I78" i="15" a="1"/>
  <c r="I78" i="15" s="1"/>
  <c r="I79" i="15" a="1"/>
  <c r="I79" i="15" s="1"/>
  <c r="I80" i="15" a="1"/>
  <c r="I80" i="15" s="1"/>
  <c r="I81" i="15" a="1"/>
  <c r="I81" i="15" s="1"/>
  <c r="I82" i="15" a="1"/>
  <c r="I82" i="15" s="1"/>
  <c r="I83" i="15" a="1"/>
  <c r="I83" i="15" s="1"/>
  <c r="I84" i="15" a="1"/>
  <c r="I84" i="15" s="1"/>
  <c r="I85" i="15" a="1"/>
  <c r="I85" i="15" s="1"/>
  <c r="I86" i="15" a="1"/>
  <c r="I86" i="15" s="1"/>
  <c r="I87" i="15" a="1"/>
  <c r="I87" i="15" s="1"/>
  <c r="I88" i="15" a="1"/>
  <c r="I88" i="15" s="1"/>
  <c r="I89" i="15" a="1"/>
  <c r="I89" i="15" s="1"/>
  <c r="I90" i="15" a="1"/>
  <c r="I90" i="15" s="1"/>
  <c r="I91" i="15" a="1"/>
  <c r="I91" i="15" s="1"/>
  <c r="I92" i="15" a="1"/>
  <c r="I92" i="15" s="1"/>
  <c r="I93" i="15" a="1"/>
  <c r="I93" i="15" s="1"/>
  <c r="I94" i="15" a="1"/>
  <c r="I94" i="15" s="1"/>
  <c r="I95" i="15" a="1"/>
  <c r="I95" i="15" s="1"/>
  <c r="I96" i="15" a="1"/>
  <c r="I96" i="15" s="1"/>
  <c r="I97" i="15" a="1"/>
  <c r="I97" i="15" s="1"/>
  <c r="I98" i="15" a="1"/>
  <c r="I98" i="15" s="1"/>
  <c r="I99" i="15" a="1"/>
  <c r="I99" i="15" s="1"/>
  <c r="I100" i="15" a="1"/>
  <c r="I100" i="15" s="1"/>
  <c r="I101" i="15" a="1"/>
  <c r="I101" i="15" s="1"/>
  <c r="H6" i="15" a="1"/>
  <c r="H6" i="15" s="1"/>
  <c r="H7" i="15" a="1"/>
  <c r="H7" i="15" s="1"/>
  <c r="H8" i="15" a="1"/>
  <c r="H8" i="15" s="1"/>
  <c r="H9" i="15" a="1"/>
  <c r="H9" i="15" s="1"/>
  <c r="H10" i="15" a="1"/>
  <c r="H10" i="15" s="1"/>
  <c r="H11" i="15" a="1"/>
  <c r="H11" i="15" s="1"/>
  <c r="H12" i="15" a="1"/>
  <c r="H12" i="15" s="1"/>
  <c r="H13" i="15" a="1"/>
  <c r="H13" i="15" s="1"/>
  <c r="H14" i="15" a="1"/>
  <c r="H14" i="15" s="1"/>
  <c r="H15" i="15" a="1"/>
  <c r="H15" i="15" s="1"/>
  <c r="H16" i="15" a="1"/>
  <c r="H16" i="15" s="1"/>
  <c r="H17" i="15" a="1"/>
  <c r="H17" i="15" s="1"/>
  <c r="H18" i="15" a="1"/>
  <c r="H18" i="15" s="1"/>
  <c r="H19" i="15" a="1"/>
  <c r="H19" i="15" s="1"/>
  <c r="H20" i="15" a="1"/>
  <c r="H20" i="15" s="1"/>
  <c r="H21" i="15" a="1"/>
  <c r="H21" i="15" s="1"/>
  <c r="H22" i="15" a="1"/>
  <c r="H22" i="15" s="1"/>
  <c r="H23" i="15" a="1"/>
  <c r="H23" i="15" s="1"/>
  <c r="H24" i="15" a="1"/>
  <c r="H24" i="15" s="1"/>
  <c r="H25" i="15" a="1"/>
  <c r="H25" i="15" s="1"/>
  <c r="H26" i="15" a="1"/>
  <c r="H26" i="15" s="1"/>
  <c r="H27" i="15" a="1"/>
  <c r="H27" i="15" s="1"/>
  <c r="H28" i="15" a="1"/>
  <c r="H28" i="15" s="1"/>
  <c r="H29" i="15" a="1"/>
  <c r="H29" i="15" s="1"/>
  <c r="H30" i="15" a="1"/>
  <c r="H30" i="15" s="1"/>
  <c r="H31" i="15" a="1"/>
  <c r="H31" i="15" s="1"/>
  <c r="H32" i="15" a="1"/>
  <c r="H32" i="15" s="1"/>
  <c r="H33" i="15" a="1"/>
  <c r="H33" i="15" s="1"/>
  <c r="H34" i="15" a="1"/>
  <c r="H34" i="15" s="1"/>
  <c r="H35" i="15" a="1"/>
  <c r="H35" i="15" s="1"/>
  <c r="H36" i="15" a="1"/>
  <c r="H36" i="15" s="1"/>
  <c r="H37" i="15" a="1"/>
  <c r="H37" i="15" s="1"/>
  <c r="H38" i="15" a="1"/>
  <c r="H38" i="15" s="1"/>
  <c r="H39" i="15" a="1"/>
  <c r="H39" i="15" s="1"/>
  <c r="H40" i="15" a="1"/>
  <c r="H40" i="15" s="1"/>
  <c r="H41" i="15" a="1"/>
  <c r="H41" i="15" s="1"/>
  <c r="H42" i="15" a="1"/>
  <c r="H42" i="15" s="1"/>
  <c r="H43" i="15" a="1"/>
  <c r="H43" i="15" s="1"/>
  <c r="H44" i="15" a="1"/>
  <c r="H44" i="15" s="1"/>
  <c r="H45" i="15" a="1"/>
  <c r="H45" i="15" s="1"/>
  <c r="H46" i="15" a="1"/>
  <c r="H46" i="15" s="1"/>
  <c r="H47" i="15" a="1"/>
  <c r="H47" i="15" s="1"/>
  <c r="H48" i="15" a="1"/>
  <c r="H48" i="15" s="1"/>
  <c r="H49" i="15" a="1"/>
  <c r="H49" i="15" s="1"/>
  <c r="H50" i="15" a="1"/>
  <c r="H50" i="15" s="1"/>
  <c r="H51" i="15" a="1"/>
  <c r="H51" i="15" s="1"/>
  <c r="H52" i="15" a="1"/>
  <c r="H52" i="15" s="1"/>
  <c r="H53" i="15" a="1"/>
  <c r="H53" i="15" s="1"/>
  <c r="H54" i="15" a="1"/>
  <c r="H54" i="15" s="1"/>
  <c r="H55" i="15" a="1"/>
  <c r="H55" i="15" s="1"/>
  <c r="H56" i="15" a="1"/>
  <c r="H56" i="15" s="1"/>
  <c r="H57" i="15" a="1"/>
  <c r="H57" i="15" s="1"/>
  <c r="H58" i="15" a="1"/>
  <c r="H58" i="15" s="1"/>
  <c r="H59" i="15" a="1"/>
  <c r="H59" i="15" s="1"/>
  <c r="H60" i="15" a="1"/>
  <c r="H60" i="15" s="1"/>
  <c r="H61" i="15" a="1"/>
  <c r="H61" i="15" s="1"/>
  <c r="H62" i="15" a="1"/>
  <c r="H62" i="15" s="1"/>
  <c r="H63" i="15" a="1"/>
  <c r="H63" i="15" s="1"/>
  <c r="H64" i="15" a="1"/>
  <c r="H64" i="15" s="1"/>
  <c r="H65" i="15" a="1"/>
  <c r="H65" i="15" s="1"/>
  <c r="H66" i="15" a="1"/>
  <c r="H66" i="15" s="1"/>
  <c r="H67" i="15" a="1"/>
  <c r="H67" i="15" s="1"/>
  <c r="H68" i="15" a="1"/>
  <c r="H68" i="15" s="1"/>
  <c r="H69" i="15" a="1"/>
  <c r="H69" i="15" s="1"/>
  <c r="H70" i="15" a="1"/>
  <c r="H70" i="15" s="1"/>
  <c r="H71" i="15" a="1"/>
  <c r="H71" i="15" s="1"/>
  <c r="H72" i="15" a="1"/>
  <c r="H72" i="15" s="1"/>
  <c r="H73" i="15" a="1"/>
  <c r="H73" i="15" s="1"/>
  <c r="H74" i="15" a="1"/>
  <c r="H74" i="15" s="1"/>
  <c r="H75" i="15" a="1"/>
  <c r="H75" i="15" s="1"/>
  <c r="H76" i="15" a="1"/>
  <c r="H76" i="15" s="1"/>
  <c r="H77" i="15" a="1"/>
  <c r="H77" i="15" s="1"/>
  <c r="H78" i="15" a="1"/>
  <c r="H78" i="15" s="1"/>
  <c r="H79" i="15" a="1"/>
  <c r="H79" i="15" s="1"/>
  <c r="H80" i="15" a="1"/>
  <c r="H80" i="15" s="1"/>
  <c r="H81" i="15" a="1"/>
  <c r="H81" i="15" s="1"/>
  <c r="H82" i="15" a="1"/>
  <c r="H82" i="15" s="1"/>
  <c r="H83" i="15" a="1"/>
  <c r="H83" i="15" s="1"/>
  <c r="H84" i="15" a="1"/>
  <c r="H84" i="15" s="1"/>
  <c r="H85" i="15" a="1"/>
  <c r="H85" i="15" s="1"/>
  <c r="H86" i="15" a="1"/>
  <c r="H86" i="15" s="1"/>
  <c r="H87" i="15" a="1"/>
  <c r="H87" i="15" s="1"/>
  <c r="H88" i="15" a="1"/>
  <c r="H88" i="15" s="1"/>
  <c r="H89" i="15" a="1"/>
  <c r="H89" i="15" s="1"/>
  <c r="H90" i="15" a="1"/>
  <c r="H90" i="15" s="1"/>
  <c r="H91" i="15" a="1"/>
  <c r="H91" i="15" s="1"/>
  <c r="H92" i="15" a="1"/>
  <c r="H92" i="15" s="1"/>
  <c r="H93" i="15" a="1"/>
  <c r="H93" i="15" s="1"/>
  <c r="H94" i="15" a="1"/>
  <c r="H94" i="15" s="1"/>
  <c r="H95" i="15" a="1"/>
  <c r="H95" i="15" s="1"/>
  <c r="H96" i="15" a="1"/>
  <c r="H96" i="15" s="1"/>
  <c r="H97" i="15" a="1"/>
  <c r="H97" i="15" s="1"/>
  <c r="H98" i="15" a="1"/>
  <c r="H98" i="15" s="1"/>
  <c r="H99" i="15" a="1"/>
  <c r="H99" i="15" s="1"/>
  <c r="H100" i="15" a="1"/>
  <c r="H100" i="15" s="1"/>
  <c r="H101" i="15" a="1"/>
  <c r="H101" i="15" s="1"/>
  <c r="G6" i="15" a="1"/>
  <c r="G6" i="15" s="1"/>
  <c r="G7" i="15" a="1"/>
  <c r="G7" i="15" s="1"/>
  <c r="G8" i="15" a="1"/>
  <c r="G8" i="15" s="1"/>
  <c r="G9" i="15" a="1"/>
  <c r="G9" i="15" s="1"/>
  <c r="G10" i="15" a="1"/>
  <c r="G10" i="15" s="1"/>
  <c r="G11" i="15" a="1"/>
  <c r="G11" i="15" s="1"/>
  <c r="G12" i="15" a="1"/>
  <c r="G12" i="15" s="1"/>
  <c r="G13" i="15" a="1"/>
  <c r="G13" i="15" s="1"/>
  <c r="G14" i="15" a="1"/>
  <c r="G14" i="15" s="1"/>
  <c r="G15" i="15" a="1"/>
  <c r="G15" i="15" s="1"/>
  <c r="G16" i="15" a="1"/>
  <c r="G16" i="15" s="1"/>
  <c r="G17" i="15" a="1"/>
  <c r="G17" i="15" s="1"/>
  <c r="G18" i="15" a="1"/>
  <c r="G18" i="15" s="1"/>
  <c r="G19" i="15" a="1"/>
  <c r="G19" i="15" s="1"/>
  <c r="G20" i="15" a="1"/>
  <c r="G20" i="15" s="1"/>
  <c r="G21" i="15" a="1"/>
  <c r="G21" i="15" s="1"/>
  <c r="G22" i="15" a="1"/>
  <c r="G22" i="15" s="1"/>
  <c r="G23" i="15" a="1"/>
  <c r="G23" i="15" s="1"/>
  <c r="G24" i="15" a="1"/>
  <c r="G24" i="15" s="1"/>
  <c r="G25" i="15" a="1"/>
  <c r="G25" i="15" s="1"/>
  <c r="G26" i="15" a="1"/>
  <c r="G26" i="15" s="1"/>
  <c r="G27" i="15" a="1"/>
  <c r="G27" i="15" s="1"/>
  <c r="G28" i="15" a="1"/>
  <c r="G28" i="15" s="1"/>
  <c r="G29" i="15" a="1"/>
  <c r="G29" i="15" s="1"/>
  <c r="G30" i="15" a="1"/>
  <c r="G30" i="15" s="1"/>
  <c r="G31" i="15" a="1"/>
  <c r="G31" i="15" s="1"/>
  <c r="G32" i="15" a="1"/>
  <c r="G32" i="15" s="1"/>
  <c r="G33" i="15" a="1"/>
  <c r="G33" i="15" s="1"/>
  <c r="G34" i="15" a="1"/>
  <c r="G34" i="15" s="1"/>
  <c r="G35" i="15" a="1"/>
  <c r="G35" i="15" s="1"/>
  <c r="G36" i="15" a="1"/>
  <c r="G36" i="15" s="1"/>
  <c r="G37" i="15" a="1"/>
  <c r="G37" i="15" s="1"/>
  <c r="G38" i="15" a="1"/>
  <c r="G38" i="15" s="1"/>
  <c r="G39" i="15" a="1"/>
  <c r="G39" i="15" s="1"/>
  <c r="G40" i="15" a="1"/>
  <c r="G40" i="15" s="1"/>
  <c r="G41" i="15" a="1"/>
  <c r="G41" i="15" s="1"/>
  <c r="G42" i="15" a="1"/>
  <c r="G42" i="15" s="1"/>
  <c r="G43" i="15" a="1"/>
  <c r="G43" i="15" s="1"/>
  <c r="G44" i="15" a="1"/>
  <c r="G44" i="15" s="1"/>
  <c r="G45" i="15" a="1"/>
  <c r="G45" i="15" s="1"/>
  <c r="G46" i="15" a="1"/>
  <c r="G46" i="15" s="1"/>
  <c r="G47" i="15" a="1"/>
  <c r="G47" i="15" s="1"/>
  <c r="G48" i="15" a="1"/>
  <c r="G48" i="15" s="1"/>
  <c r="G49" i="15" a="1"/>
  <c r="G49" i="15" s="1"/>
  <c r="G50" i="15" a="1"/>
  <c r="G50" i="15" s="1"/>
  <c r="G51" i="15" a="1"/>
  <c r="G51" i="15" s="1"/>
  <c r="G52" i="15" a="1"/>
  <c r="G52" i="15" s="1"/>
  <c r="G53" i="15" a="1"/>
  <c r="G53" i="15" s="1"/>
  <c r="G54" i="15" a="1"/>
  <c r="G54" i="15" s="1"/>
  <c r="G55" i="15" a="1"/>
  <c r="G55" i="15" s="1"/>
  <c r="G56" i="15" a="1"/>
  <c r="G56" i="15" s="1"/>
  <c r="G57" i="15" a="1"/>
  <c r="G57" i="15" s="1"/>
  <c r="G58" i="15" a="1"/>
  <c r="G58" i="15" s="1"/>
  <c r="G59" i="15" a="1"/>
  <c r="G59" i="15" s="1"/>
  <c r="G60" i="15" a="1"/>
  <c r="G60" i="15" s="1"/>
  <c r="G61" i="15" a="1"/>
  <c r="G61" i="15" s="1"/>
  <c r="G62" i="15" a="1"/>
  <c r="G62" i="15" s="1"/>
  <c r="G63" i="15" a="1"/>
  <c r="G63" i="15" s="1"/>
  <c r="G64" i="15" a="1"/>
  <c r="G64" i="15" s="1"/>
  <c r="G65" i="15" a="1"/>
  <c r="G65" i="15" s="1"/>
  <c r="G66" i="15" a="1"/>
  <c r="G66" i="15" s="1"/>
  <c r="G67" i="15" a="1"/>
  <c r="G67" i="15" s="1"/>
  <c r="G68" i="15" a="1"/>
  <c r="G68" i="15" s="1"/>
  <c r="G69" i="15" a="1"/>
  <c r="G69" i="15" s="1"/>
  <c r="G70" i="15" a="1"/>
  <c r="G70" i="15" s="1"/>
  <c r="G71" i="15" a="1"/>
  <c r="G71" i="15" s="1"/>
  <c r="G72" i="15" a="1"/>
  <c r="G72" i="15" s="1"/>
  <c r="G73" i="15" a="1"/>
  <c r="G73" i="15" s="1"/>
  <c r="G74" i="15" a="1"/>
  <c r="G74" i="15" s="1"/>
  <c r="G75" i="15" a="1"/>
  <c r="G75" i="15" s="1"/>
  <c r="G76" i="15" a="1"/>
  <c r="G76" i="15" s="1"/>
  <c r="G77" i="15" a="1"/>
  <c r="G77" i="15" s="1"/>
  <c r="G78" i="15" a="1"/>
  <c r="G78" i="15" s="1"/>
  <c r="G79" i="15" a="1"/>
  <c r="G79" i="15" s="1"/>
  <c r="G80" i="15" a="1"/>
  <c r="G80" i="15" s="1"/>
  <c r="G81" i="15" a="1"/>
  <c r="G81" i="15" s="1"/>
  <c r="G82" i="15" a="1"/>
  <c r="G82" i="15" s="1"/>
  <c r="G83" i="15" a="1"/>
  <c r="G83" i="15" s="1"/>
  <c r="G84" i="15" a="1"/>
  <c r="G84" i="15" s="1"/>
  <c r="G85" i="15" a="1"/>
  <c r="G85" i="15" s="1"/>
  <c r="G86" i="15" a="1"/>
  <c r="G86" i="15" s="1"/>
  <c r="G87" i="15" a="1"/>
  <c r="G87" i="15" s="1"/>
  <c r="G88" i="15" a="1"/>
  <c r="G88" i="15" s="1"/>
  <c r="G89" i="15" a="1"/>
  <c r="G89" i="15" s="1"/>
  <c r="G90" i="15" a="1"/>
  <c r="G90" i="15" s="1"/>
  <c r="G91" i="15" a="1"/>
  <c r="G91" i="15" s="1"/>
  <c r="G92" i="15" a="1"/>
  <c r="G92" i="15" s="1"/>
  <c r="G93" i="15" a="1"/>
  <c r="G93" i="15" s="1"/>
  <c r="G94" i="15" a="1"/>
  <c r="G94" i="15" s="1"/>
  <c r="G95" i="15" a="1"/>
  <c r="G95" i="15" s="1"/>
  <c r="G96" i="15" a="1"/>
  <c r="G96" i="15" s="1"/>
  <c r="G97" i="15" a="1"/>
  <c r="G97" i="15" s="1"/>
  <c r="G98" i="15" a="1"/>
  <c r="G98" i="15" s="1"/>
  <c r="G99" i="15" a="1"/>
  <c r="G99" i="15" s="1"/>
  <c r="G100" i="15" a="1"/>
  <c r="G100" i="15" s="1"/>
  <c r="G101" i="15" a="1"/>
  <c r="G101" i="15" s="1"/>
  <c r="F6" i="15" a="1"/>
  <c r="F6" i="15" s="1"/>
  <c r="F7" i="15" a="1"/>
  <c r="F7" i="15" s="1"/>
  <c r="F8" i="15" a="1"/>
  <c r="F8" i="15" s="1"/>
  <c r="F9" i="15" a="1"/>
  <c r="F9" i="15" s="1"/>
  <c r="F10" i="15" a="1"/>
  <c r="F10" i="15" s="1"/>
  <c r="F11" i="15" a="1"/>
  <c r="F11" i="15" s="1"/>
  <c r="F12" i="15" a="1"/>
  <c r="F12" i="15" s="1"/>
  <c r="F13" i="15" a="1"/>
  <c r="F13" i="15" s="1"/>
  <c r="F14" i="15" a="1"/>
  <c r="F14" i="15" s="1"/>
  <c r="F15" i="15" a="1"/>
  <c r="F15" i="15" s="1"/>
  <c r="F16" i="15" a="1"/>
  <c r="F16" i="15" s="1"/>
  <c r="F17" i="15" a="1"/>
  <c r="F17" i="15" s="1"/>
  <c r="F18" i="15" a="1"/>
  <c r="F18" i="15" s="1"/>
  <c r="F19" i="15" a="1"/>
  <c r="F19" i="15" s="1"/>
  <c r="F20" i="15" a="1"/>
  <c r="F20" i="15" s="1"/>
  <c r="F21" i="15" a="1"/>
  <c r="F21" i="15" s="1"/>
  <c r="F22" i="15" a="1"/>
  <c r="F22" i="15" s="1"/>
  <c r="F23" i="15" a="1"/>
  <c r="F23" i="15" s="1"/>
  <c r="F24" i="15" a="1"/>
  <c r="F24" i="15" s="1"/>
  <c r="F25" i="15" a="1"/>
  <c r="F25" i="15" s="1"/>
  <c r="F26" i="15" a="1"/>
  <c r="F26" i="15" s="1"/>
  <c r="F27" i="15" a="1"/>
  <c r="F27" i="15" s="1"/>
  <c r="F28" i="15" a="1"/>
  <c r="F28" i="15" s="1"/>
  <c r="F29" i="15" a="1"/>
  <c r="F29" i="15" s="1"/>
  <c r="F30" i="15" a="1"/>
  <c r="F30" i="15" s="1"/>
  <c r="F31" i="15" a="1"/>
  <c r="F31" i="15" s="1"/>
  <c r="F32" i="15" a="1"/>
  <c r="F32" i="15" s="1"/>
  <c r="F33" i="15" a="1"/>
  <c r="F33" i="15" s="1"/>
  <c r="F34" i="15" a="1"/>
  <c r="F34" i="15" s="1"/>
  <c r="F35" i="15" a="1"/>
  <c r="F35" i="15" s="1"/>
  <c r="F36" i="15" a="1"/>
  <c r="F36" i="15" s="1"/>
  <c r="F37" i="15" a="1"/>
  <c r="F37" i="15" s="1"/>
  <c r="F38" i="15" a="1"/>
  <c r="F38" i="15" s="1"/>
  <c r="F39" i="15" a="1"/>
  <c r="F39" i="15" s="1"/>
  <c r="F40" i="15" a="1"/>
  <c r="F40" i="15" s="1"/>
  <c r="F41" i="15" a="1"/>
  <c r="F41" i="15" s="1"/>
  <c r="F42" i="15" a="1"/>
  <c r="F42" i="15" s="1"/>
  <c r="F43" i="15" a="1"/>
  <c r="F43" i="15" s="1"/>
  <c r="F44" i="15" a="1"/>
  <c r="F44" i="15" s="1"/>
  <c r="F45" i="15" a="1"/>
  <c r="F45" i="15" s="1"/>
  <c r="F46" i="15" a="1"/>
  <c r="F46" i="15" s="1"/>
  <c r="F47" i="15" a="1"/>
  <c r="F47" i="15" s="1"/>
  <c r="F48" i="15" a="1"/>
  <c r="F48" i="15" s="1"/>
  <c r="F49" i="15" a="1"/>
  <c r="F49" i="15" s="1"/>
  <c r="F50" i="15" a="1"/>
  <c r="F50" i="15" s="1"/>
  <c r="F51" i="15" a="1"/>
  <c r="F51" i="15" s="1"/>
  <c r="F52" i="15" a="1"/>
  <c r="F52" i="15" s="1"/>
  <c r="F53" i="15" a="1"/>
  <c r="F53" i="15" s="1"/>
  <c r="F54" i="15" a="1"/>
  <c r="F54" i="15" s="1"/>
  <c r="F55" i="15" a="1"/>
  <c r="F55" i="15" s="1"/>
  <c r="F56" i="15" a="1"/>
  <c r="F56" i="15" s="1"/>
  <c r="F57" i="15" a="1"/>
  <c r="F57" i="15" s="1"/>
  <c r="F58" i="15" a="1"/>
  <c r="F58" i="15" s="1"/>
  <c r="F59" i="15" a="1"/>
  <c r="F59" i="15" s="1"/>
  <c r="F60" i="15" a="1"/>
  <c r="F60" i="15" s="1"/>
  <c r="F61" i="15" a="1"/>
  <c r="F61" i="15" s="1"/>
  <c r="F62" i="15" a="1"/>
  <c r="F62" i="15" s="1"/>
  <c r="F63" i="15" a="1"/>
  <c r="F63" i="15" s="1"/>
  <c r="F64" i="15" a="1"/>
  <c r="F64" i="15" s="1"/>
  <c r="F65" i="15" a="1"/>
  <c r="F65" i="15" s="1"/>
  <c r="F66" i="15" a="1"/>
  <c r="F66" i="15" s="1"/>
  <c r="F67" i="15" a="1"/>
  <c r="F67" i="15" s="1"/>
  <c r="F68" i="15" a="1"/>
  <c r="F68" i="15" s="1"/>
  <c r="F69" i="15" a="1"/>
  <c r="F69" i="15" s="1"/>
  <c r="F70" i="15" a="1"/>
  <c r="F70" i="15" s="1"/>
  <c r="F71" i="15" a="1"/>
  <c r="F71" i="15" s="1"/>
  <c r="F72" i="15" a="1"/>
  <c r="F72" i="15" s="1"/>
  <c r="F73" i="15" a="1"/>
  <c r="F73" i="15" s="1"/>
  <c r="F74" i="15" a="1"/>
  <c r="F74" i="15" s="1"/>
  <c r="F75" i="15" a="1"/>
  <c r="F75" i="15" s="1"/>
  <c r="F76" i="15" a="1"/>
  <c r="F76" i="15" s="1"/>
  <c r="F77" i="15" a="1"/>
  <c r="F77" i="15" s="1"/>
  <c r="F78" i="15" a="1"/>
  <c r="F78" i="15" s="1"/>
  <c r="F79" i="15" a="1"/>
  <c r="F79" i="15" s="1"/>
  <c r="F80" i="15" a="1"/>
  <c r="F80" i="15" s="1"/>
  <c r="F81" i="15" a="1"/>
  <c r="F81" i="15" s="1"/>
  <c r="F82" i="15" a="1"/>
  <c r="F82" i="15" s="1"/>
  <c r="F83" i="15" a="1"/>
  <c r="F83" i="15" s="1"/>
  <c r="F84" i="15" a="1"/>
  <c r="F84" i="15" s="1"/>
  <c r="F85" i="15" a="1"/>
  <c r="F85" i="15" s="1"/>
  <c r="F86" i="15" a="1"/>
  <c r="F86" i="15" s="1"/>
  <c r="F87" i="15" a="1"/>
  <c r="F87" i="15" s="1"/>
  <c r="F88" i="15" a="1"/>
  <c r="F88" i="15" s="1"/>
  <c r="F89" i="15" a="1"/>
  <c r="F89" i="15" s="1"/>
  <c r="F90" i="15" a="1"/>
  <c r="F90" i="15" s="1"/>
  <c r="F91" i="15" a="1"/>
  <c r="F91" i="15" s="1"/>
  <c r="F92" i="15" a="1"/>
  <c r="F92" i="15" s="1"/>
  <c r="F93" i="15" a="1"/>
  <c r="F93" i="15" s="1"/>
  <c r="F94" i="15" a="1"/>
  <c r="F94" i="15" s="1"/>
  <c r="F95" i="15" a="1"/>
  <c r="F95" i="15" s="1"/>
  <c r="F96" i="15" a="1"/>
  <c r="F96" i="15" s="1"/>
  <c r="F97" i="15" a="1"/>
  <c r="F97" i="15" s="1"/>
  <c r="F98" i="15" a="1"/>
  <c r="F98" i="15" s="1"/>
  <c r="F99" i="15" a="1"/>
  <c r="F99" i="15" s="1"/>
  <c r="F100" i="15" a="1"/>
  <c r="F100" i="15" s="1"/>
  <c r="F101" i="15" a="1"/>
  <c r="F101" i="15" s="1"/>
  <c r="E6" i="15"/>
  <c r="E7" i="15"/>
  <c r="E8" i="15"/>
  <c r="E9" i="15"/>
  <c r="E10" i="15"/>
  <c r="E11" i="15"/>
  <c r="E12" i="15"/>
  <c r="E13" i="15"/>
  <c r="E14" i="15"/>
  <c r="E15" i="15"/>
  <c r="E16" i="15"/>
  <c r="E17" i="15"/>
  <c r="E18" i="15"/>
  <c r="E19" i="15"/>
  <c r="E20" i="15"/>
  <c r="E21" i="15"/>
  <c r="E22" i="15"/>
  <c r="E23" i="15"/>
  <c r="E24" i="15"/>
  <c r="E25" i="15"/>
  <c r="E26" i="15"/>
  <c r="E27" i="15"/>
  <c r="E28" i="15"/>
  <c r="E29" i="15"/>
  <c r="E30" i="15"/>
  <c r="E31" i="15"/>
  <c r="E32" i="15"/>
  <c r="E33" i="15"/>
  <c r="E34" i="15"/>
  <c r="E35" i="15"/>
  <c r="E36" i="15"/>
  <c r="E37" i="15"/>
  <c r="E38" i="15"/>
  <c r="E39" i="15"/>
  <c r="E40" i="15"/>
  <c r="E41" i="15"/>
  <c r="E42" i="15"/>
  <c r="E43" i="15"/>
  <c r="E44" i="15"/>
  <c r="E45" i="15"/>
  <c r="E46" i="15"/>
  <c r="E47" i="15"/>
  <c r="E48" i="15"/>
  <c r="E49" i="15"/>
  <c r="E50" i="15"/>
  <c r="E51" i="15"/>
  <c r="E52" i="15"/>
  <c r="E53" i="15"/>
  <c r="E54" i="15"/>
  <c r="E55" i="15"/>
  <c r="E56" i="15"/>
  <c r="E57" i="15"/>
  <c r="E58" i="15"/>
  <c r="E59" i="15"/>
  <c r="E60" i="15"/>
  <c r="E61" i="15"/>
  <c r="E62" i="15"/>
  <c r="E63" i="15"/>
  <c r="E64" i="15"/>
  <c r="E65" i="15"/>
  <c r="E66" i="15"/>
  <c r="E67" i="15"/>
  <c r="E68" i="15"/>
  <c r="E69" i="15"/>
  <c r="E70" i="15"/>
  <c r="E71" i="15"/>
  <c r="E72" i="15"/>
  <c r="E73" i="15"/>
  <c r="E74" i="15"/>
  <c r="E75" i="15"/>
  <c r="E76" i="15"/>
  <c r="E77" i="15"/>
  <c r="E78" i="15"/>
  <c r="E79" i="15"/>
  <c r="E80" i="15"/>
  <c r="E81" i="15"/>
  <c r="E82" i="15"/>
  <c r="E83" i="15"/>
  <c r="E84" i="15"/>
  <c r="E85" i="15"/>
  <c r="E86" i="15"/>
  <c r="E87" i="15"/>
  <c r="E88" i="15"/>
  <c r="E89" i="15"/>
  <c r="E90" i="15"/>
  <c r="E91" i="15"/>
  <c r="E92" i="15"/>
  <c r="E93" i="15"/>
  <c r="E94" i="15"/>
  <c r="E95" i="15"/>
  <c r="E96" i="15"/>
  <c r="E97" i="15"/>
  <c r="E98" i="15"/>
  <c r="E99" i="15"/>
  <c r="E100" i="15"/>
  <c r="E101" i="15"/>
  <c r="D6" i="15"/>
  <c r="D7" i="15"/>
  <c r="D8" i="15"/>
  <c r="D9" i="15"/>
  <c r="D10" i="15"/>
  <c r="D11" i="15"/>
  <c r="D12" i="15"/>
  <c r="D13" i="15"/>
  <c r="D14" i="15"/>
  <c r="D15" i="15"/>
  <c r="D16" i="15"/>
  <c r="D17" i="15"/>
  <c r="D18" i="15"/>
  <c r="D19" i="15"/>
  <c r="D20" i="15"/>
  <c r="D21" i="15"/>
  <c r="D22" i="15"/>
  <c r="D23" i="15"/>
  <c r="D24" i="15"/>
  <c r="D25" i="15"/>
  <c r="D26" i="15"/>
  <c r="D27" i="15"/>
  <c r="D28" i="15"/>
  <c r="D29" i="15"/>
  <c r="D30" i="15"/>
  <c r="D31" i="15"/>
  <c r="D32" i="15"/>
  <c r="D33" i="15"/>
  <c r="D34" i="15"/>
  <c r="D35" i="15"/>
  <c r="D36" i="15"/>
  <c r="D37" i="15"/>
  <c r="D38" i="15"/>
  <c r="D39" i="15"/>
  <c r="D40" i="15"/>
  <c r="D41" i="15"/>
  <c r="D42" i="15"/>
  <c r="D43" i="15"/>
  <c r="D44" i="15"/>
  <c r="D45" i="15"/>
  <c r="D46" i="15"/>
  <c r="D47" i="15"/>
  <c r="D48" i="15"/>
  <c r="D49" i="15"/>
  <c r="D50" i="15"/>
  <c r="D51" i="15"/>
  <c r="D52" i="15"/>
  <c r="D53" i="15"/>
  <c r="D54" i="15"/>
  <c r="D55" i="15"/>
  <c r="D56" i="15"/>
  <c r="D57" i="15"/>
  <c r="D58" i="15"/>
  <c r="D59" i="15"/>
  <c r="D60" i="15"/>
  <c r="D61" i="15"/>
  <c r="D62" i="15"/>
  <c r="D63" i="15"/>
  <c r="D64" i="15"/>
  <c r="D65" i="15"/>
  <c r="D66" i="15"/>
  <c r="D67" i="15"/>
  <c r="D68" i="15"/>
  <c r="D69" i="15"/>
  <c r="D70" i="15"/>
  <c r="D71" i="15"/>
  <c r="D72" i="15"/>
  <c r="D73" i="15"/>
  <c r="D74" i="15"/>
  <c r="D75" i="15"/>
  <c r="D76" i="15"/>
  <c r="D77" i="15"/>
  <c r="D78" i="15"/>
  <c r="D79" i="15"/>
  <c r="D80" i="15"/>
  <c r="D81" i="15"/>
  <c r="D82" i="15"/>
  <c r="D83" i="15"/>
  <c r="D84" i="15"/>
  <c r="D85" i="15"/>
  <c r="D86" i="15"/>
  <c r="D87" i="15"/>
  <c r="D88" i="15"/>
  <c r="D89" i="15"/>
  <c r="D90" i="15"/>
  <c r="D91" i="15"/>
  <c r="D92" i="15"/>
  <c r="D93" i="15"/>
  <c r="D94" i="15"/>
  <c r="D95" i="15"/>
  <c r="D96" i="15"/>
  <c r="D97" i="15"/>
  <c r="D98" i="15"/>
  <c r="D99" i="15"/>
  <c r="D100" i="15"/>
  <c r="D101" i="15"/>
  <c r="B6" i="15"/>
  <c r="B7" i="15"/>
  <c r="B8" i="15"/>
  <c r="B9" i="15"/>
  <c r="B10" i="15"/>
  <c r="B11" i="15"/>
  <c r="B12" i="15"/>
  <c r="B13" i="15"/>
  <c r="B14" i="15"/>
  <c r="B15" i="15"/>
  <c r="B16" i="15"/>
  <c r="B17" i="15"/>
  <c r="B18" i="15"/>
  <c r="B19" i="15"/>
  <c r="B20" i="15"/>
  <c r="B21" i="15"/>
  <c r="B22" i="15"/>
  <c r="B23" i="15"/>
  <c r="B24" i="15"/>
  <c r="B25" i="15"/>
  <c r="B26" i="15"/>
  <c r="B27" i="15"/>
  <c r="B28" i="15"/>
  <c r="B29" i="15"/>
  <c r="B30" i="15"/>
  <c r="B31" i="15"/>
  <c r="B32" i="15"/>
  <c r="B33" i="15"/>
  <c r="B34" i="15"/>
  <c r="B35" i="15"/>
  <c r="B36" i="15"/>
  <c r="B37" i="15"/>
  <c r="B38" i="15"/>
  <c r="B39" i="15"/>
  <c r="B40" i="15"/>
  <c r="B41" i="15"/>
  <c r="B42" i="15"/>
  <c r="B43" i="15"/>
  <c r="B44" i="15"/>
  <c r="B45" i="15"/>
  <c r="B46" i="15"/>
  <c r="B47" i="15"/>
  <c r="B48" i="15"/>
  <c r="B49" i="15"/>
  <c r="B50" i="15"/>
  <c r="B51" i="15"/>
  <c r="B52" i="15"/>
  <c r="B53" i="15"/>
  <c r="B54" i="15"/>
  <c r="B55" i="15"/>
  <c r="B56" i="15"/>
  <c r="B57" i="15"/>
  <c r="B58" i="15"/>
  <c r="B59" i="15"/>
  <c r="B60" i="15"/>
  <c r="B61" i="15"/>
  <c r="B62" i="15"/>
  <c r="B63" i="15"/>
  <c r="B64" i="15"/>
  <c r="B65" i="15"/>
  <c r="B66" i="15"/>
  <c r="B67" i="15"/>
  <c r="B68" i="15"/>
  <c r="B69" i="15"/>
  <c r="B70" i="15"/>
  <c r="B71" i="15"/>
  <c r="B72" i="15"/>
  <c r="B73" i="15"/>
  <c r="B74" i="15"/>
  <c r="B75" i="15"/>
  <c r="B76" i="15"/>
  <c r="B77" i="15"/>
  <c r="B78" i="15"/>
  <c r="B79" i="15"/>
  <c r="B80" i="15"/>
  <c r="B81" i="15"/>
  <c r="B82" i="15"/>
  <c r="B83" i="15"/>
  <c r="B84" i="15"/>
  <c r="B85" i="15"/>
  <c r="B86" i="15"/>
  <c r="B87" i="15"/>
  <c r="B88" i="15"/>
  <c r="B89" i="15"/>
  <c r="B90" i="15"/>
  <c r="B91" i="15"/>
  <c r="B92" i="15"/>
  <c r="B93" i="15"/>
  <c r="B94" i="15"/>
  <c r="B95" i="15"/>
  <c r="B96" i="15"/>
  <c r="B97" i="15"/>
  <c r="B98" i="15"/>
  <c r="B99" i="15"/>
  <c r="B100" i="15"/>
  <c r="B101" i="15"/>
  <c r="E11" i="12"/>
  <c r="E12" i="12" s="1"/>
  <c r="E13" i="12" s="1"/>
  <c r="E14" i="12" s="1"/>
  <c r="E15" i="12" s="1"/>
  <c r="E16" i="12" s="1"/>
  <c r="E17" i="12" s="1"/>
  <c r="E18" i="12" s="1"/>
  <c r="E19" i="12" s="1"/>
  <c r="E20" i="12" s="1"/>
  <c r="E21" i="12"/>
  <c r="E22" i="12" s="1"/>
  <c r="E23" i="12" s="1"/>
  <c r="E24" i="12" s="1"/>
  <c r="E25" i="12" s="1"/>
  <c r="E26" i="12" s="1"/>
  <c r="E27" i="12" s="1"/>
  <c r="E28" i="12" s="1"/>
  <c r="E29" i="12" s="1"/>
  <c r="E30" i="12"/>
  <c r="E31" i="12" s="1"/>
  <c r="E32" i="12" s="1"/>
  <c r="E33" i="12" s="1"/>
  <c r="E34" i="12" s="1"/>
  <c r="E35" i="12" s="1"/>
  <c r="E36" i="12" s="1"/>
  <c r="E37" i="12" s="1"/>
  <c r="E38" i="12" s="1"/>
  <c r="E39" i="12" s="1"/>
  <c r="E40" i="12"/>
  <c r="E41" i="12" s="1"/>
  <c r="E42" i="12" s="1"/>
  <c r="E43" i="12" s="1"/>
  <c r="E44" i="12" s="1"/>
  <c r="E45" i="12"/>
  <c r="E46" i="12" s="1"/>
  <c r="E47" i="12" s="1"/>
  <c r="E48" i="12" s="1"/>
  <c r="E49" i="12" s="1"/>
  <c r="E50" i="12" s="1"/>
  <c r="E51" i="12"/>
  <c r="E52" i="12" s="1"/>
  <c r="E53" i="12" s="1"/>
  <c r="E54" i="12" s="1"/>
  <c r="E55" i="12" s="1"/>
  <c r="E56" i="12" s="1"/>
  <c r="E57" i="12" s="1"/>
  <c r="E58" i="12"/>
  <c r="E59" i="12" s="1"/>
  <c r="E60" i="12" s="1"/>
  <c r="E61" i="12" s="1"/>
  <c r="E62" i="12" s="1"/>
  <c r="E63" i="12" s="1"/>
  <c r="E64" i="12" s="1"/>
  <c r="E65" i="12" s="1"/>
  <c r="E66" i="12"/>
  <c r="E67" i="12" s="1"/>
  <c r="E68" i="12" s="1"/>
  <c r="E69" i="12" s="1"/>
  <c r="E70" i="12" s="1"/>
  <c r="E71" i="12" s="1"/>
  <c r="E72" i="12" s="1"/>
  <c r="E73" i="12" s="1"/>
  <c r="E74" i="12" s="1"/>
  <c r="E75" i="12"/>
  <c r="E76" i="12" s="1"/>
  <c r="E77" i="12" s="1"/>
  <c r="E78" i="12" s="1"/>
  <c r="E79" i="12" s="1"/>
  <c r="E80" i="12" s="1"/>
  <c r="E81" i="12" s="1"/>
  <c r="E82" i="12"/>
  <c r="E83" i="12" s="1"/>
  <c r="E84" i="12" s="1"/>
  <c r="E85" i="12" s="1"/>
  <c r="E86" i="12" s="1"/>
  <c r="E87" i="12" s="1"/>
  <c r="E88" i="12" s="1"/>
  <c r="E89" i="12"/>
  <c r="E90" i="12" s="1"/>
  <c r="E91" i="12" s="1"/>
  <c r="E92" i="12" s="1"/>
  <c r="E93" i="12" s="1"/>
  <c r="E94" i="12" s="1"/>
  <c r="E95" i="12"/>
  <c r="E96" i="12" s="1"/>
  <c r="E97" i="12" s="1"/>
  <c r="E98" i="12" s="1"/>
  <c r="E99" i="12" s="1"/>
  <c r="E100" i="12" s="1"/>
  <c r="E101" i="12"/>
  <c r="E102" i="12" s="1"/>
  <c r="E103" i="12" s="1"/>
  <c r="E104" i="12" s="1"/>
  <c r="E105" i="12" s="1"/>
  <c r="E106" i="12" s="1"/>
  <c r="A5" i="12"/>
  <c r="A11" i="12"/>
  <c r="B11" i="12" a="1"/>
  <c r="B11" i="12" s="1"/>
  <c r="C11" i="12"/>
  <c r="D11" i="12"/>
  <c r="F11" i="12"/>
  <c r="A12" i="12"/>
  <c r="B12" i="12" a="1"/>
  <c r="B12" i="12" s="1"/>
  <c r="C12" i="12"/>
  <c r="D12" i="12"/>
  <c r="F12" i="12"/>
  <c r="A13" i="12"/>
  <c r="B13" i="12" a="1"/>
  <c r="B13" i="12" s="1"/>
  <c r="C13" i="12"/>
  <c r="D13" i="12"/>
  <c r="F13" i="12"/>
  <c r="A14" i="12"/>
  <c r="B14" i="12" a="1"/>
  <c r="B14" i="12" s="1"/>
  <c r="C14" i="12"/>
  <c r="D14" i="12"/>
  <c r="F14" i="12"/>
  <c r="A15" i="12"/>
  <c r="B15" i="12" a="1"/>
  <c r="B15" i="12" s="1"/>
  <c r="C15" i="12"/>
  <c r="D15" i="12"/>
  <c r="F15" i="12"/>
  <c r="A16" i="12"/>
  <c r="B16" i="12" a="1"/>
  <c r="B16" i="12" s="1"/>
  <c r="C16" i="12"/>
  <c r="D16" i="12"/>
  <c r="F16" i="12"/>
  <c r="A17" i="12"/>
  <c r="B17" i="12" a="1"/>
  <c r="B17" i="12" s="1"/>
  <c r="C17" i="12"/>
  <c r="D17" i="12"/>
  <c r="F17" i="12"/>
  <c r="A18" i="12"/>
  <c r="B18" i="12" a="1"/>
  <c r="B18" i="12" s="1"/>
  <c r="C18" i="12"/>
  <c r="D18" i="12"/>
  <c r="F18" i="12"/>
  <c r="A19" i="12"/>
  <c r="B19" i="12" a="1"/>
  <c r="B19" i="12" s="1"/>
  <c r="C19" i="12"/>
  <c r="D19" i="12"/>
  <c r="F19" i="12"/>
  <c r="A20" i="12"/>
  <c r="B20" i="12" a="1"/>
  <c r="B20" i="12" s="1"/>
  <c r="C20" i="12"/>
  <c r="D20" i="12"/>
  <c r="F20" i="12"/>
  <c r="A21" i="12"/>
  <c r="B21" i="12" a="1"/>
  <c r="B21" i="12" s="1"/>
  <c r="C21" i="12"/>
  <c r="D21" i="12"/>
  <c r="F21" i="12"/>
  <c r="A22" i="12"/>
  <c r="B22" i="12" a="1"/>
  <c r="B22" i="12" s="1"/>
  <c r="C22" i="12"/>
  <c r="D22" i="12"/>
  <c r="F22" i="12"/>
  <c r="A23" i="12"/>
  <c r="B23" i="12" a="1"/>
  <c r="B23" i="12" s="1"/>
  <c r="C23" i="12"/>
  <c r="D23" i="12"/>
  <c r="F23" i="12"/>
  <c r="A24" i="12"/>
  <c r="B24" i="12" a="1"/>
  <c r="B24" i="12" s="1"/>
  <c r="C24" i="12"/>
  <c r="D24" i="12"/>
  <c r="F24" i="12"/>
  <c r="A25" i="12"/>
  <c r="B25" i="12" a="1"/>
  <c r="B25" i="12" s="1"/>
  <c r="C25" i="12"/>
  <c r="D25" i="12"/>
  <c r="F25" i="12"/>
  <c r="A26" i="12"/>
  <c r="B26" i="12" a="1"/>
  <c r="B26" i="12" s="1"/>
  <c r="C26" i="12"/>
  <c r="D26" i="12"/>
  <c r="F26" i="12"/>
  <c r="A27" i="12"/>
  <c r="B27" i="12" a="1"/>
  <c r="B27" i="12" s="1"/>
  <c r="C27" i="12"/>
  <c r="D27" i="12"/>
  <c r="F27" i="12"/>
  <c r="A28" i="12"/>
  <c r="B28" i="12" a="1"/>
  <c r="B28" i="12" s="1"/>
  <c r="C28" i="12"/>
  <c r="D28" i="12"/>
  <c r="F28" i="12"/>
  <c r="A29" i="12"/>
  <c r="B29" i="12" a="1"/>
  <c r="B29" i="12" s="1"/>
  <c r="C29" i="12"/>
  <c r="D29" i="12"/>
  <c r="F29" i="12"/>
  <c r="A30" i="12"/>
  <c r="B30" i="12" a="1"/>
  <c r="B30" i="12" s="1"/>
  <c r="C30" i="12"/>
  <c r="D30" i="12"/>
  <c r="F30" i="12"/>
  <c r="A31" i="12"/>
  <c r="B31" i="12" a="1"/>
  <c r="B31" i="12" s="1"/>
  <c r="C31" i="12"/>
  <c r="D31" i="12"/>
  <c r="F31" i="12"/>
  <c r="A32" i="12"/>
  <c r="B32" i="12" a="1"/>
  <c r="B32" i="12" s="1"/>
  <c r="C32" i="12"/>
  <c r="D32" i="12"/>
  <c r="F32" i="12"/>
  <c r="A33" i="12"/>
  <c r="B33" i="12" a="1"/>
  <c r="B33" i="12" s="1"/>
  <c r="C33" i="12"/>
  <c r="D33" i="12"/>
  <c r="F33" i="12"/>
  <c r="A34" i="12"/>
  <c r="B34" i="12" a="1"/>
  <c r="B34" i="12" s="1"/>
  <c r="C34" i="12"/>
  <c r="D34" i="12"/>
  <c r="F34" i="12"/>
  <c r="A35" i="12"/>
  <c r="B35" i="12" a="1"/>
  <c r="B35" i="12" s="1"/>
  <c r="C35" i="12"/>
  <c r="D35" i="12"/>
  <c r="F35" i="12"/>
  <c r="A36" i="12"/>
  <c r="B36" i="12" a="1"/>
  <c r="B36" i="12" s="1"/>
  <c r="C36" i="12"/>
  <c r="D36" i="12"/>
  <c r="F36" i="12"/>
  <c r="A37" i="12"/>
  <c r="B37" i="12" a="1"/>
  <c r="B37" i="12" s="1"/>
  <c r="C37" i="12"/>
  <c r="D37" i="12"/>
  <c r="F37" i="12"/>
  <c r="A38" i="12"/>
  <c r="B38" i="12" a="1"/>
  <c r="B38" i="12" s="1"/>
  <c r="C38" i="12"/>
  <c r="D38" i="12"/>
  <c r="F38" i="12"/>
  <c r="A39" i="12"/>
  <c r="B39" i="12" a="1"/>
  <c r="B39" i="12" s="1"/>
  <c r="C39" i="12"/>
  <c r="D39" i="12"/>
  <c r="F39" i="12"/>
  <c r="A40" i="12"/>
  <c r="B40" i="12" a="1"/>
  <c r="B40" i="12" s="1"/>
  <c r="C40" i="12"/>
  <c r="D40" i="12"/>
  <c r="F40" i="12"/>
  <c r="A41" i="12"/>
  <c r="B41" i="12" a="1"/>
  <c r="B41" i="12" s="1"/>
  <c r="C41" i="12"/>
  <c r="D41" i="12"/>
  <c r="F41" i="12"/>
  <c r="A42" i="12"/>
  <c r="B42" i="12" a="1"/>
  <c r="B42" i="12" s="1"/>
  <c r="C42" i="12"/>
  <c r="D42" i="12"/>
  <c r="F42" i="12"/>
  <c r="A43" i="12"/>
  <c r="B43" i="12" a="1"/>
  <c r="B43" i="12" s="1"/>
  <c r="C43" i="12"/>
  <c r="D43" i="12"/>
  <c r="F43" i="12"/>
  <c r="A44" i="12"/>
  <c r="B44" i="12" a="1"/>
  <c r="B44" i="12" s="1"/>
  <c r="C44" i="12"/>
  <c r="D44" i="12"/>
  <c r="F44" i="12"/>
  <c r="A45" i="12"/>
  <c r="B45" i="12" a="1"/>
  <c r="B45" i="12" s="1"/>
  <c r="C45" i="12"/>
  <c r="D45" i="12"/>
  <c r="F45" i="12"/>
  <c r="A46" i="12"/>
  <c r="B46" i="12" a="1"/>
  <c r="B46" i="12" s="1"/>
  <c r="C46" i="12"/>
  <c r="D46" i="12"/>
  <c r="F46" i="12"/>
  <c r="A47" i="12"/>
  <c r="B47" i="12" a="1"/>
  <c r="B47" i="12" s="1"/>
  <c r="C47" i="12"/>
  <c r="D47" i="12"/>
  <c r="F47" i="12"/>
  <c r="A48" i="12"/>
  <c r="B48" i="12" a="1"/>
  <c r="B48" i="12" s="1"/>
  <c r="C48" i="12"/>
  <c r="D48" i="12"/>
  <c r="F48" i="12"/>
  <c r="A49" i="12"/>
  <c r="B49" i="12" a="1"/>
  <c r="B49" i="12" s="1"/>
  <c r="C49" i="12"/>
  <c r="D49" i="12"/>
  <c r="F49" i="12"/>
  <c r="A50" i="12"/>
  <c r="B50" i="12" a="1"/>
  <c r="B50" i="12" s="1"/>
  <c r="C50" i="12"/>
  <c r="D50" i="12"/>
  <c r="F50" i="12"/>
  <c r="A51" i="12"/>
  <c r="B51" i="12" a="1"/>
  <c r="B51" i="12" s="1"/>
  <c r="C51" i="12"/>
  <c r="D51" i="12"/>
  <c r="F51" i="12"/>
  <c r="A52" i="12"/>
  <c r="B52" i="12" a="1"/>
  <c r="B52" i="12" s="1"/>
  <c r="C52" i="12"/>
  <c r="D52" i="12"/>
  <c r="F52" i="12"/>
  <c r="A53" i="12"/>
  <c r="B53" i="12" a="1"/>
  <c r="B53" i="12" s="1"/>
  <c r="C53" i="12"/>
  <c r="D53" i="12"/>
  <c r="F53" i="12"/>
  <c r="A54" i="12"/>
  <c r="B54" i="12" a="1"/>
  <c r="B54" i="12" s="1"/>
  <c r="C54" i="12"/>
  <c r="D54" i="12"/>
  <c r="F54" i="12"/>
  <c r="A55" i="12"/>
  <c r="B55" i="12" a="1"/>
  <c r="B55" i="12" s="1"/>
  <c r="C55" i="12"/>
  <c r="D55" i="12"/>
  <c r="F55" i="12"/>
  <c r="A56" i="12"/>
  <c r="B56" i="12" a="1"/>
  <c r="B56" i="12" s="1"/>
  <c r="C56" i="12"/>
  <c r="D56" i="12"/>
  <c r="F56" i="12"/>
  <c r="A57" i="12"/>
  <c r="B57" i="12" a="1"/>
  <c r="B57" i="12" s="1"/>
  <c r="C57" i="12"/>
  <c r="D57" i="12"/>
  <c r="F57" i="12"/>
  <c r="A58" i="12"/>
  <c r="B58" i="12" a="1"/>
  <c r="B58" i="12" s="1"/>
  <c r="C58" i="12"/>
  <c r="D58" i="12"/>
  <c r="F58" i="12"/>
  <c r="A59" i="12"/>
  <c r="B59" i="12" a="1"/>
  <c r="B59" i="12" s="1"/>
  <c r="C59" i="12"/>
  <c r="D59" i="12"/>
  <c r="F59" i="12"/>
  <c r="A60" i="12"/>
  <c r="B60" i="12" a="1"/>
  <c r="B60" i="12" s="1"/>
  <c r="C60" i="12"/>
  <c r="D60" i="12"/>
  <c r="F60" i="12"/>
  <c r="A61" i="12"/>
  <c r="B61" i="12" a="1"/>
  <c r="B61" i="12" s="1"/>
  <c r="C61" i="12"/>
  <c r="D61" i="12"/>
  <c r="F61" i="12"/>
  <c r="A62" i="12"/>
  <c r="B62" i="12" a="1"/>
  <c r="B62" i="12" s="1"/>
  <c r="C62" i="12"/>
  <c r="D62" i="12"/>
  <c r="F62" i="12"/>
  <c r="A63" i="12"/>
  <c r="B63" i="12" a="1"/>
  <c r="B63" i="12" s="1"/>
  <c r="C63" i="12"/>
  <c r="D63" i="12"/>
  <c r="F63" i="12"/>
  <c r="A64" i="12"/>
  <c r="B64" i="12" a="1"/>
  <c r="B64" i="12" s="1"/>
  <c r="C64" i="12"/>
  <c r="D64" i="12"/>
  <c r="F64" i="12"/>
  <c r="A65" i="12"/>
  <c r="B65" i="12" a="1"/>
  <c r="B65" i="12" s="1"/>
  <c r="C65" i="12"/>
  <c r="D65" i="12"/>
  <c r="F65" i="12"/>
  <c r="A66" i="12"/>
  <c r="B66" i="12" a="1"/>
  <c r="B66" i="12" s="1"/>
  <c r="C66" i="12"/>
  <c r="D66" i="12"/>
  <c r="F66" i="12"/>
  <c r="A67" i="12"/>
  <c r="B67" i="12" a="1"/>
  <c r="B67" i="12" s="1"/>
  <c r="C67" i="12"/>
  <c r="D67" i="12"/>
  <c r="F67" i="12"/>
  <c r="A68" i="12"/>
  <c r="B68" i="12" a="1"/>
  <c r="B68" i="12" s="1"/>
  <c r="C68" i="12"/>
  <c r="D68" i="12"/>
  <c r="F68" i="12"/>
  <c r="A69" i="12"/>
  <c r="B69" i="12" a="1"/>
  <c r="B69" i="12" s="1"/>
  <c r="C69" i="12"/>
  <c r="D69" i="12"/>
  <c r="F69" i="12"/>
  <c r="A70" i="12"/>
  <c r="B70" i="12" a="1"/>
  <c r="B70" i="12" s="1"/>
  <c r="C70" i="12"/>
  <c r="D70" i="12"/>
  <c r="F70" i="12"/>
  <c r="A71" i="12"/>
  <c r="B71" i="12" a="1"/>
  <c r="B71" i="12" s="1"/>
  <c r="C71" i="12"/>
  <c r="D71" i="12"/>
  <c r="F71" i="12"/>
  <c r="A72" i="12"/>
  <c r="B72" i="12" a="1"/>
  <c r="B72" i="12" s="1"/>
  <c r="C72" i="12"/>
  <c r="D72" i="12"/>
  <c r="F72" i="12"/>
  <c r="A73" i="12"/>
  <c r="B73" i="12" a="1"/>
  <c r="B73" i="12" s="1"/>
  <c r="C73" i="12"/>
  <c r="D73" i="12"/>
  <c r="F73" i="12"/>
  <c r="A74" i="12"/>
  <c r="B74" i="12" a="1"/>
  <c r="B74" i="12" s="1"/>
  <c r="C74" i="12"/>
  <c r="D74" i="12"/>
  <c r="F74" i="12"/>
  <c r="A75" i="12"/>
  <c r="B75" i="12" a="1"/>
  <c r="B75" i="12" s="1"/>
  <c r="C75" i="12"/>
  <c r="D75" i="12"/>
  <c r="F75" i="12"/>
  <c r="A76" i="12"/>
  <c r="B76" i="12" a="1"/>
  <c r="B76" i="12" s="1"/>
  <c r="C76" i="12"/>
  <c r="D76" i="12"/>
  <c r="F76" i="12"/>
  <c r="A77" i="12"/>
  <c r="B77" i="12" a="1"/>
  <c r="B77" i="12" s="1"/>
  <c r="C77" i="12"/>
  <c r="D77" i="12"/>
  <c r="F77" i="12"/>
  <c r="A78" i="12"/>
  <c r="B78" i="12" a="1"/>
  <c r="B78" i="12" s="1"/>
  <c r="C78" i="12"/>
  <c r="D78" i="12"/>
  <c r="F78" i="12"/>
  <c r="A79" i="12"/>
  <c r="B79" i="12" a="1"/>
  <c r="B79" i="12" s="1"/>
  <c r="C79" i="12"/>
  <c r="D79" i="12"/>
  <c r="F79" i="12"/>
  <c r="A80" i="12"/>
  <c r="B80" i="12" a="1"/>
  <c r="B80" i="12" s="1"/>
  <c r="C80" i="12"/>
  <c r="D80" i="12"/>
  <c r="F80" i="12"/>
  <c r="A81" i="12"/>
  <c r="B81" i="12" a="1"/>
  <c r="B81" i="12" s="1"/>
  <c r="C81" i="12"/>
  <c r="D81" i="12"/>
  <c r="F81" i="12"/>
  <c r="A82" i="12"/>
  <c r="B82" i="12" a="1"/>
  <c r="B82" i="12" s="1"/>
  <c r="C82" i="12"/>
  <c r="D82" i="12"/>
  <c r="F82" i="12"/>
  <c r="A83" i="12"/>
  <c r="B83" i="12" a="1"/>
  <c r="B83" i="12" s="1"/>
  <c r="C83" i="12"/>
  <c r="D83" i="12"/>
  <c r="F83" i="12"/>
  <c r="A84" i="12"/>
  <c r="B84" i="12" a="1"/>
  <c r="B84" i="12" s="1"/>
  <c r="C84" i="12"/>
  <c r="D84" i="12"/>
  <c r="F84" i="12"/>
  <c r="A85" i="12"/>
  <c r="B85" i="12" a="1"/>
  <c r="B85" i="12" s="1"/>
  <c r="C85" i="12"/>
  <c r="D85" i="12"/>
  <c r="F85" i="12"/>
  <c r="A86" i="12"/>
  <c r="B86" i="12" a="1"/>
  <c r="B86" i="12" s="1"/>
  <c r="C86" i="12"/>
  <c r="D86" i="12"/>
  <c r="F86" i="12"/>
  <c r="A87" i="12"/>
  <c r="B87" i="12" a="1"/>
  <c r="B87" i="12" s="1"/>
  <c r="C87" i="12"/>
  <c r="D87" i="12"/>
  <c r="F87" i="12"/>
  <c r="A88" i="12"/>
  <c r="B88" i="12" a="1"/>
  <c r="B88" i="12" s="1"/>
  <c r="C88" i="12"/>
  <c r="D88" i="12"/>
  <c r="F88" i="12"/>
  <c r="A89" i="12"/>
  <c r="B89" i="12" a="1"/>
  <c r="B89" i="12" s="1"/>
  <c r="C89" i="12"/>
  <c r="D89" i="12"/>
  <c r="F89" i="12"/>
  <c r="A90" i="12"/>
  <c r="B90" i="12" a="1"/>
  <c r="B90" i="12" s="1"/>
  <c r="C90" i="12"/>
  <c r="D90" i="12"/>
  <c r="F90" i="12"/>
  <c r="A91" i="12"/>
  <c r="B91" i="12" a="1"/>
  <c r="B91" i="12" s="1"/>
  <c r="C91" i="12"/>
  <c r="D91" i="12"/>
  <c r="F91" i="12"/>
  <c r="A92" i="12"/>
  <c r="B92" i="12" a="1"/>
  <c r="B92" i="12" s="1"/>
  <c r="C92" i="12"/>
  <c r="D92" i="12"/>
  <c r="F92" i="12"/>
  <c r="A93" i="12"/>
  <c r="B93" i="12" a="1"/>
  <c r="B93" i="12" s="1"/>
  <c r="C93" i="12"/>
  <c r="D93" i="12"/>
  <c r="F93" i="12"/>
  <c r="A94" i="12"/>
  <c r="B94" i="12" a="1"/>
  <c r="B94" i="12" s="1"/>
  <c r="C94" i="12"/>
  <c r="D94" i="12"/>
  <c r="F94" i="12"/>
  <c r="A95" i="12"/>
  <c r="B95" i="12" a="1"/>
  <c r="B95" i="12" s="1"/>
  <c r="C95" i="12"/>
  <c r="D95" i="12"/>
  <c r="F95" i="12"/>
  <c r="A96" i="12"/>
  <c r="B96" i="12" a="1"/>
  <c r="B96" i="12" s="1"/>
  <c r="C96" i="12"/>
  <c r="D96" i="12"/>
  <c r="F96" i="12"/>
  <c r="A97" i="12"/>
  <c r="B97" i="12" a="1"/>
  <c r="B97" i="12" s="1"/>
  <c r="C97" i="12"/>
  <c r="D97" i="12"/>
  <c r="F97" i="12"/>
  <c r="A98" i="12"/>
  <c r="B98" i="12" a="1"/>
  <c r="B98" i="12" s="1"/>
  <c r="C98" i="12"/>
  <c r="D98" i="12"/>
  <c r="F98" i="12"/>
  <c r="A99" i="12"/>
  <c r="B99" i="12" a="1"/>
  <c r="B99" i="12" s="1"/>
  <c r="C99" i="12"/>
  <c r="D99" i="12"/>
  <c r="F99" i="12"/>
  <c r="A100" i="12"/>
  <c r="B100" i="12" a="1"/>
  <c r="B100" i="12" s="1"/>
  <c r="C100" i="12"/>
  <c r="D100" i="12"/>
  <c r="F100" i="12"/>
  <c r="A101" i="12"/>
  <c r="B101" i="12" a="1"/>
  <c r="B101" i="12" s="1"/>
  <c r="C101" i="12"/>
  <c r="D101" i="12"/>
  <c r="F101" i="12"/>
  <c r="A102" i="12"/>
  <c r="B102" i="12" a="1"/>
  <c r="B102" i="12" s="1"/>
  <c r="C102" i="12"/>
  <c r="D102" i="12"/>
  <c r="F102" i="12"/>
  <c r="A103" i="12"/>
  <c r="B103" i="12" a="1"/>
  <c r="B103" i="12" s="1"/>
  <c r="C103" i="12"/>
  <c r="D103" i="12"/>
  <c r="F103" i="12"/>
  <c r="A104" i="12"/>
  <c r="B104" i="12" a="1"/>
  <c r="B104" i="12" s="1"/>
  <c r="C104" i="12"/>
  <c r="D104" i="12"/>
  <c r="F104" i="12"/>
  <c r="A105" i="12"/>
  <c r="B105" i="12" a="1"/>
  <c r="B105" i="12" s="1"/>
  <c r="C105" i="12"/>
  <c r="D105" i="12"/>
  <c r="F105" i="12"/>
  <c r="A106" i="12"/>
  <c r="B106" i="12" a="1"/>
  <c r="B106" i="12" s="1"/>
  <c r="C106" i="12"/>
  <c r="D106" i="12"/>
  <c r="F106" i="12"/>
  <c r="G9" i="14"/>
  <c r="F9" i="14"/>
  <c r="E9" i="14"/>
  <c r="D9" i="14"/>
  <c r="B9" i="14"/>
  <c r="G8" i="14"/>
  <c r="F8" i="14"/>
  <c r="E8" i="14"/>
  <c r="D8" i="14"/>
  <c r="B8" i="14"/>
  <c r="G7" i="14"/>
  <c r="F7" i="14"/>
  <c r="E7" i="14"/>
  <c r="D7" i="14"/>
  <c r="B7" i="14"/>
  <c r="G6" i="14"/>
  <c r="F6" i="14"/>
  <c r="E6" i="14"/>
  <c r="D6" i="14"/>
  <c r="B6" i="14"/>
  <c r="G19" i="14"/>
  <c r="F19" i="14"/>
  <c r="E19" i="14"/>
  <c r="D19" i="14"/>
  <c r="B19" i="14"/>
  <c r="A19" i="14"/>
  <c r="G18" i="14"/>
  <c r="F18" i="14"/>
  <c r="E18" i="14"/>
  <c r="D18" i="14"/>
  <c r="B18" i="14"/>
  <c r="A18" i="14"/>
  <c r="G17" i="14"/>
  <c r="F17" i="14"/>
  <c r="E17" i="14"/>
  <c r="D17" i="14"/>
  <c r="B17" i="14"/>
  <c r="A17" i="14"/>
  <c r="G16" i="14"/>
  <c r="F16" i="14"/>
  <c r="E16" i="14"/>
  <c r="D16" i="14"/>
  <c r="B16" i="14"/>
  <c r="A16" i="14"/>
  <c r="G15" i="14"/>
  <c r="F15" i="14"/>
  <c r="E15" i="14"/>
  <c r="D15" i="14"/>
  <c r="B15" i="14"/>
  <c r="A15" i="14"/>
  <c r="G14" i="14"/>
  <c r="F14" i="14"/>
  <c r="E14" i="14"/>
  <c r="D14" i="14"/>
  <c r="B14" i="14"/>
  <c r="A14" i="14"/>
  <c r="B1" i="2"/>
  <c r="E3" i="15" l="1"/>
  <c r="H3" i="15"/>
  <c r="J3" i="15"/>
  <c r="A3" i="15"/>
  <c r="E5" i="12"/>
  <c r="C5" i="12"/>
  <c r="B3" i="13"/>
  <c r="B6" i="13" a="1"/>
  <c r="B6" i="13" s="1"/>
  <c r="C6" i="13" a="1"/>
  <c r="C6" i="13" s="1"/>
  <c r="D6" i="13" a="1"/>
  <c r="D6" i="13" s="1"/>
  <c r="A6" i="13" a="1"/>
  <c r="A6" i="13" s="1"/>
  <c r="F6" i="13" a="1"/>
  <c r="F6" i="13" s="1"/>
  <c r="E6" i="13" a="1"/>
  <c r="E6" i="13" s="1"/>
  <c r="D3" i="13"/>
</calcChain>
</file>

<file path=xl/metadata.xml><?xml version="1.0" encoding="utf-8"?>
<metadata xmlns="http://schemas.openxmlformats.org/spreadsheetml/2006/main" xmlns:xlrd="http://schemas.microsoft.com/office/spreadsheetml/2017/richdata" xmlns:xda="http://schemas.microsoft.com/office/spreadsheetml/2017/dynamicarray">
  <metadataTypes count="2">
    <metadataType name="XLRICHVALUE" minSupportedVersion="120000" copy="1" pasteAll="1" pasteValues="1" merge="1" splitFirst="1" rowColShift="1" clearFormats="1" clearComments="1" assign="1" coerce="1"/>
    <metadataType name="XLDAPR" minSupportedVersion="120000" copy="1" pasteAll="1" pasteValues="1" merge="1" splitFirst="1" rowColShift="1" clearFormats="1" clearComments="1" assign="1" coerce="1" cellMeta="1"/>
  </metadataTypes>
  <futureMetadata name="XLRICHVALUE" count="1">
    <bk>
      <extLst>
        <ext uri="{3e2802c4-a4d2-4d8b-9148-e3be6c30e623}">
          <xlrd:rvb i="0"/>
        </ext>
      </extLst>
    </bk>
  </futureMetadata>
  <futureMetadata name="XLDAPR" count="1">
    <bk>
      <extLst>
        <ext uri="{bdbb8cdc-fa1e-496e-a857-3c3f30c029c3}">
          <xda:dynamicArrayProperties fDynamic="1" fCollapsed="0"/>
        </ext>
      </extLst>
    </bk>
  </futureMetadata>
  <cellMetadata count="1">
    <bk>
      <rc t="2" v="0"/>
    </bk>
  </cellMetadata>
  <valueMetadata count="1">
    <bk>
      <rc t="1" v="0"/>
    </bk>
  </valueMetadata>
</metadata>
</file>

<file path=xl/sharedStrings.xml><?xml version="1.0" encoding="utf-8"?>
<sst xmlns="http://schemas.openxmlformats.org/spreadsheetml/2006/main" count="610" uniqueCount="551">
  <si>
    <t>Fraud Scenario Analysis - [CLIENT NAME] [PERIOD]</t>
  </si>
  <si>
    <t>#</t>
  </si>
  <si>
    <t>Scam / fraud scheme</t>
  </si>
  <si>
    <t>Relevant to client?</t>
  </si>
  <si>
    <t>Reason / planned response</t>
  </si>
  <si>
    <t>Revenue recognition manipulation</t>
  </si>
  <si>
    <t>[Yes / No / Rebutted]</t>
  </si>
  <si>
    <t>Assess the presumed fraud risk in revenue recognition. Document relevant revenue [APPLICABLE REGULATOR / REPORTING REQUIREMENT]eams, opportunity, incentive/pressure, rationalisation, controls, evidence and the basis for any rebuttal.</t>
  </si>
  <si>
    <t>Management override through journal entries or other adjustments</t>
  </si>
  <si>
    <t>Yes - presumed significant risk</t>
  </si>
  <si>
    <t>Tailor journal-entry testing and procedures over accounting estimates and significant unusual transactions to the entity and identified risks.</t>
  </si>
  <si>
    <t>Misappropriation of cash, inventory or other assets</t>
  </si>
  <si>
    <t>[Yes / No / N/A]</t>
  </si>
  <si>
    <t>Assess susceptibility of assets, access rights, segregation of duties, physical and logical safeguards, reconciliations and monitoring controls.</t>
  </si>
  <si>
    <t>Procurement, payroll, expense or vendor fraud</t>
  </si>
  <si>
    <t>Consider fictitious vendors or employees, duplicate payments, conflicts of interest, unauthorized expenses, altered bank details and management override.</t>
  </si>
  <si>
    <t>Related-party or significant unusual transaction manipulation</t>
  </si>
  <si>
    <t>Assess completeness, business rationale, authorization, measurement, presentation and disclosure of related-party and unusual transactions.</t>
  </si>
  <si>
    <t>Conclusion</t>
  </si>
  <si>
    <t>Conclusion: [Summarize the identified fraud risks at the financial statement and assertion levels, the basis for any rebutted presumptions, and the planned overall and specific audit responses.]</t>
  </si>
  <si>
    <t>Procedures Performed</t>
  </si>
  <si>
    <t>Factors Identified</t>
  </si>
  <si>
    <t>Tab/Workpaper Reference</t>
  </si>
  <si>
    <t>Fraud Risk Analysis and Responses</t>
  </si>
  <si>
    <t>Fraud Risk Analysis &amp; Responses</t>
  </si>
  <si>
    <t>Business Type</t>
  </si>
  <si>
    <t>Guidance:</t>
  </si>
  <si>
    <t xml:space="preserve"> #1 to 13 are mandatory for all clients. Tailor the assessment and responses to the entity and period under audit. </t>
  </si>
  <si>
    <t>Fraud Risk Factor</t>
  </si>
  <si>
    <t>Listing of business and fraud risk factors and possible responses</t>
  </si>
  <si>
    <t>Relevant (Yes or No)</t>
  </si>
  <si>
    <t>Reason (review factors throughout the audit)</t>
  </si>
  <si>
    <t>Opportunity</t>
  </si>
  <si>
    <t>Incentive/Pressure</t>
  </si>
  <si>
    <t>Mitigating factors</t>
  </si>
  <si>
    <t>What could go wrong (WCGW)</t>
  </si>
  <si>
    <t>JET considerations (in determining criteria)</t>
  </si>
  <si>
    <t>Other procedures</t>
  </si>
  <si>
    <t>Ref.</t>
  </si>
  <si>
    <t>GOVERNANCE</t>
  </si>
  <si>
    <t>Board dominated by a single person or small group</t>
  </si>
  <si>
    <t>MANAGEMENT ATTITUDES</t>
  </si>
  <si>
    <t>Numerous or unusual legal entities</t>
  </si>
  <si>
    <t>Significant cash transactions</t>
  </si>
  <si>
    <t>Other (specify)</t>
  </si>
  <si>
    <t>REGULATORY ENVIRONMENT</t>
  </si>
  <si>
    <t>ACCOUNTING POLICIES</t>
  </si>
  <si>
    <t>High vulnerability to rapidly changing technology or product obsolescence</t>
  </si>
  <si>
    <t>DETERIORATING "FINANCIAL" CONDITIONS</t>
  </si>
  <si>
    <t>RAPID BUSINESS GROWTH</t>
  </si>
  <si>
    <t>Growth is not profitable</t>
  </si>
  <si>
    <t>MAJOR CHANGES IN BUSINESS ACTIVITIES</t>
  </si>
  <si>
    <t>Major acquisitions, divestitures or reorganizations</t>
  </si>
  <si>
    <t>Going public or new sources of financing</t>
  </si>
  <si>
    <t>ACCOUNTING JUDGMENTS, ESTIMATES AND DISCLOSURES</t>
  </si>
  <si>
    <t>THE FINANCIAL REPORTING PROCESS</t>
  </si>
  <si>
    <t>AUDITOR/MANAGEMENT RELATIONS</t>
  </si>
  <si>
    <t>POTENTIAL FOR MISAPPROPRIATION OF ASSETS</t>
  </si>
  <si>
    <t>Large amounts of cash on hand or processed regularly</t>
  </si>
  <si>
    <t>Attitude/Rationalisation</t>
  </si>
  <si>
    <t>Source</t>
  </si>
  <si>
    <t>[Source documents, inquiry dates and evidence references]</t>
  </si>
  <si>
    <t>Area</t>
  </si>
  <si>
    <t>Updated assessment / exact criteria</t>
  </si>
  <si>
    <t>Procedures / action</t>
  </si>
  <si>
    <t>Fraud classification</t>
  </si>
  <si>
    <t>[Classify the incident: actual, suspected or alleged; internal or external; management or employee involvement; financial reporting or asset misappropriation.]</t>
  </si>
  <si>
    <t>[Explain effect on fraud risk assessment and ROMM.]</t>
  </si>
  <si>
    <t>[Update team discussion, inquiries, communications and planned procedures.]</t>
  </si>
  <si>
    <t>[Assess control deficiency and broader population implications.]</t>
  </si>
  <si>
    <t>[Perform walkthroughs and targeted testing; expand scope where warranted.]</t>
  </si>
  <si>
    <t>[Assess affected balances, assertions and periods.]</t>
  </si>
  <si>
    <t>Financial statement impact</t>
  </si>
  <si>
    <t>[Quantify recorded and unrecorded effects, liabilities, recoveries and contingencies.]</t>
  </si>
  <si>
    <t>[Assess completeness, accuracy, cut-off, classification and disclosure.]</t>
  </si>
  <si>
    <t>[Test entries, subsequent settlement, legal evidence and recoveries.]</t>
  </si>
  <si>
    <t>Disclosure and governance</t>
  </si>
  <si>
    <t>[Assess TCWG, legal, regulatory, NOCLAR, reporting and disclosure requirements.]</t>
  </si>
  <si>
    <t>[Evaluate control deficiencies, subsequent events and reporting implications.]</t>
  </si>
  <si>
    <t>[Review minutes, legal correspondence, regulatory communications and representations.]</t>
  </si>
  <si>
    <t>What could go wrong</t>
  </si>
  <si>
    <t>Planned audit response</t>
  </si>
  <si>
    <t>Fraud scenario</t>
  </si>
  <si>
    <t>Relevance to client</t>
  </si>
  <si>
    <t>Potential impact</t>
  </si>
  <si>
    <t>Fraud category</t>
  </si>
  <si>
    <t>Revenue manipulation, including fictitious sales, premature recognition, side agreements, rebates or returns</t>
  </si>
  <si>
    <t>[Assess]</t>
  </si>
  <si>
    <t>Overstated or misstated revenue, receivables, contract balances or disclosures</t>
  </si>
  <si>
    <t>Financial reporting fraud</t>
  </si>
  <si>
    <t>Management override through journals, estimates or significant unusual transactions</t>
  </si>
  <si>
    <t>Yes - presumed significant</t>
  </si>
  <si>
    <t>Manipulated balances, results or disclosures</t>
  </si>
  <si>
    <t>Perform tailored JET; review estimates for bias; evaluate business rationale and accounting for unusual transactions.</t>
  </si>
  <si>
    <t>Vendor, procurement, payroll or expense fraud</t>
  </si>
  <si>
    <t>Fictitious or duplicate payments, kickbacks, conflicts of interest or unauthorized expenses</t>
  </si>
  <si>
    <t>Asset misappropriation / corruption</t>
  </si>
  <si>
    <t>Analyze vendor and employee master changes, duplicates, bank details, approvals and unusual payments.</t>
  </si>
  <si>
    <t>Misappropriation of cash, inventory, fixed assets, data or other resources</t>
  </si>
  <si>
    <t>Asset loss, concealment, operational disruption or liability</t>
  </si>
  <si>
    <t>Asset misappropriation</t>
  </si>
  <si>
    <t>Assess access and custody; test reconciliations, counts, transfers, write-offs, disposals and unusual entries.</t>
  </si>
  <si>
    <t>Incomplete identification, unsupported terms, mismeasurement or inadequate disclosure</t>
  </si>
  <si>
    <t>Test completeness, authorization, business rationale, terms, measurement and disclosure.</t>
  </si>
  <si>
    <t>Cyber-enabled fraud, social engineering or unauthorized master-data changes</t>
  </si>
  <si>
    <t>Unauthorized payments, data manipulation, business interruption or disclosure obligations</t>
  </si>
  <si>
    <t>Cyber-enabled fraud</t>
  </si>
  <si>
    <t>Assess access, change controls, incident logs, payment verification, bank-detail changes and response procedures.</t>
  </si>
  <si>
    <t>Fraud Risk Factors Identified as per RAS</t>
  </si>
  <si>
    <t>FSLI / Fraud Risk</t>
  </si>
  <si>
    <t>Risk of Material Misstatement</t>
  </si>
  <si>
    <t>Controls in place / mitigating factors</t>
  </si>
  <si>
    <t>Planned Procedures</t>
  </si>
  <si>
    <t>Management Override of Controls (Significant Risk)</t>
  </si>
  <si>
    <t>Fictitious or unsupported entries; biased estimates; inappropriate accounting for significant unusual transactions.</t>
  </si>
  <si>
    <t>Presumed significant fraud risk for every audit.</t>
  </si>
  <si>
    <t>[Document relevant entity-level controls; do not rely unless tested.]</t>
  </si>
  <si>
    <t>Perform tailored JET; review accounting estimates for bias; evaluate significant unusual transactions.</t>
  </si>
  <si>
    <t>Revenue Recognition</t>
  </si>
  <si>
    <t>Presumed fraud risk unless rebutted with persuasive rationale.</t>
  </si>
  <si>
    <t>[Document relevant controls and service organizations.]</t>
  </si>
  <si>
    <t>[Document tailored procedures or basis for standard procedures if rebutted.]</t>
  </si>
  <si>
    <t>Misappropriation of Assets</t>
  </si>
  <si>
    <t>[Document assessed ROMM and assertions.]</t>
  </si>
  <si>
    <t>[Document custody, access, approval, reconciliation and monitoring controls.]</t>
  </si>
  <si>
    <t>[Document confirmations, observation, access testing, transaction testing and reconciliations.]</t>
  </si>
  <si>
    <t>Related Parties / Significant Unusual Transactions</t>
  </si>
  <si>
    <t>[Document assessed ROMM.]</t>
  </si>
  <si>
    <t>[Document governance, approval and monitoring controls.]</t>
  </si>
  <si>
    <t>Obtain related-party information; test completeness, terms, business rationale, accounting and disclosure.</t>
  </si>
  <si>
    <t>Revenue Fraud Risk Assessment and Procedures - [CLIENT NAME] [PERIOD]</t>
  </si>
  <si>
    <t>Current-period revenue assessment and procedures</t>
  </si>
  <si>
    <t>Identify all material revenue [APPLICABLE REGULATOR / REPORTING REQUIREMENT]eams and understand contracts, performance obligations, pricing, billing, manual interventions, systems and posting processes.</t>
  </si>
  <si>
    <t>Assess the presumed fraud risk in revenue recognition separately for each material revenue [APPLICABLE REGULATOR / REPORTING REQUIREMENT]eam and document the basis for the conclusion.</t>
  </si>
  <si>
    <t>If the presumption is rebutted for a revenue [APPLICABLE REGULATOR / REPORTING REQUIREMENT]eam, document persuasive entity-specific reasons and retain appropriate non-fraud audit procedures.</t>
  </si>
  <si>
    <t>Perform walkthroughs from contract or order initiation through billing, recording, collection, returns, credits and financial statement presentation.</t>
  </si>
  <si>
    <t>Test relevant controls only where reliance is planned, including IT-dependent and service-organization controls.</t>
  </si>
  <si>
    <t>Perform substantive analytical procedures and disaggregated trend analysis where appropriate; investigate unusual relationships.</t>
  </si>
  <si>
    <t>Test occurrence, accuracy and cut-off using contracts, delivery/performance evidence, invoices, confirmations and subsequent collections.</t>
  </si>
  <si>
    <t>Test manual and unusual revenue journal entries, credits, returns, rebates, side agreements and post-period adjustments.</t>
  </si>
  <si>
    <t>Assess variable consideration, estimates, principal-versus-agent presentation, contract assets/liabilities and disclosures where relevant.</t>
  </si>
  <si>
    <t>Conclude separately for each material revenue [APPLICABLE REGULATOR / REPORTING REQUIREMENT]eam and update the fraud risk assessment for contrary evidence identified during the audit.</t>
  </si>
  <si>
    <t>Conclusion: [For each material revenue [APPLICABLE REGULATOR / REPORTING REQUIREMENT]eam, conclude whether a fraud risk exists or the presumption has been rebutted, identify affected assertions, summarize procedures performed and results, and cross-reference supporting workpapers.]</t>
  </si>
  <si>
    <t>ISA 240/CAS 240 requirement</t>
  </si>
  <si>
    <t>Requirement summary</t>
  </si>
  <si>
    <t>Client application</t>
  </si>
  <si>
    <t>Audit response / next step</t>
  </si>
  <si>
    <t>Source URL</t>
  </si>
  <si>
    <t>Professional skepticism</t>
  </si>
  <si>
    <t>Maintain professional skepticism throughout the audit.</t>
  </si>
  <si>
    <t>[Document how professional skepticism will be maintained across identified fraud risks.]</t>
  </si>
  <si>
    <t>Update the fraud risk assessment as evidence is obtained and investigate contradictory evidence.</t>
  </si>
  <si>
    <t>https://www.ibr-ire.be/docs/default-source/nl/documents/regelgeving-en-publicaties/rechtsleer/normen-en-aanbevelingen/isa-s/isa-english-version/isa-240_en.pdf</t>
  </si>
  <si>
    <t>Engagement team discussion</t>
  </si>
  <si>
    <t>Discuss how and where the financial statements may be susceptible to fraud.</t>
  </si>
  <si>
    <t>[Document the engagement-team discussion, including susceptible balances, transactions, disclosures and potential management override.]</t>
  </si>
  <si>
    <t>Record attendees, matters discussed, unpredictable elements and updates during the audit.</t>
  </si>
  <si>
    <t>Risk assessment procedures</t>
  </si>
  <si>
    <t>Perform inquiries and understand fraud risk factors and controls.</t>
  </si>
  <si>
    <t>[Document inquiries of management, TCWG, internal audit and others, analytical procedures, controls understanding and external information considered.]</t>
  </si>
  <si>
    <t>Complete required inquiries and cross-reference supporting evidence.</t>
  </si>
  <si>
    <t>https://www.iaasb.org/publications/isa-240-revised-auditor-s-responsibilities-relating-fraud-audit-financial-statements</t>
  </si>
  <si>
    <t>Fraud risk identification</t>
  </si>
  <si>
    <t>Identify and assess fraud risks at financial statement and assertion level.</t>
  </si>
  <si>
    <t>[Identify fraud risks at financial statement and assertion levels, including management override and the revenue presumption.]</t>
  </si>
  <si>
    <t>Document significant-risk determinations and the basis for any rebuttal.</t>
  </si>
  <si>
    <t>Responses to assessed fraud risks</t>
  </si>
  <si>
    <t>Design audit response to assessed risks.</t>
  </si>
  <si>
    <t>[Link each assessed fraud risk to overall and specific audit responses.]</t>
  </si>
  <si>
    <t>Perform and conclude on tailored procedures; reassess when new evidence arises.</t>
  </si>
  <si>
    <t>Management override response</t>
  </si>
  <si>
    <t>Test journal entries, review estimates for bias and significant unusual transactions.</t>
  </si>
  <si>
    <t>[Document journal-entry criteria, estimates selected for retrospective review and significant unusual transactions.]</t>
  </si>
  <si>
    <t>Perform management-override procedures and evaluate results for bias or fraud indicators.</t>
  </si>
  <si>
    <t>[Describe the entity, ownership, locations, products/services, revenue streams, systems, regulatory environment, related parties, estimates, financing, use of service organizations, asset custody, significant changes and fraud-relevant processes.]</t>
  </si>
  <si>
    <t>[Conclude on ROMM, audit strategy and possible opinion impact.]</t>
  </si>
  <si>
    <t>Understand each material revenue stream; test occurrence, cut-off, terms, estimates, journal entries and subsequent settlement.</t>
  </si>
  <si>
    <t>[INDUSTRY / BUSINESS TYPE]</t>
  </si>
  <si>
    <t>PKF Antares</t>
  </si>
  <si>
    <t>Client Name</t>
  </si>
  <si>
    <t>Firm Engaged</t>
  </si>
  <si>
    <t xml:space="preserve">Engagement Partner: </t>
  </si>
  <si>
    <t>EQR</t>
  </si>
  <si>
    <t>Engagement Manager</t>
  </si>
  <si>
    <t xml:space="preserve">  </t>
  </si>
  <si>
    <t>Work Done By</t>
  </si>
  <si>
    <t>Client name:</t>
  </si>
  <si>
    <t>Overall Materiality</t>
  </si>
  <si>
    <t>Performance Materiality</t>
  </si>
  <si>
    <t>Trivial Amount</t>
  </si>
  <si>
    <t>Year End</t>
  </si>
  <si>
    <t>The purpose of this workbook is to document fraud risk identification, assessment and responses in accordance with the applicable auditing standards, including ISA 240/CAS 240 where relevant. Complete each tab using current-year inquiries, analytical procedures, process understanding, control information, prior-year matters and other audit evidence. Replace all bracketed fields, assess each factor independently, and document the basis for all conclusions and rebuttals.</t>
  </si>
  <si>
    <t xml:space="preserve">Industry and Entity-Specific Fraud Scenarios </t>
  </si>
  <si>
    <t>ISA 240 / CAS 240 
Fraud Requirements Mapping</t>
  </si>
  <si>
    <t>CONSIDERATION FOR JOURNAL ENTRY TESTING (JET)</t>
  </si>
  <si>
    <t>Consolidated fraud-risk factors and JET criteria linked to the Fraud Risk Analysis &amp; Responses matrix</t>
  </si>
  <si>
    <t>Total fraud factors</t>
  </si>
  <si>
    <t>Marked relevant</t>
  </si>
  <si>
    <t>JET criteria documented</t>
  </si>
  <si>
    <t>Purpose: Consolidate all fraud-risk factors for JET consideration. Complete relevance and JET criteria in the source matrix; this register updates automatically. Use the header filters to focus on factors marked Yes and criteria requiring follow-up.</t>
  </si>
  <si>
    <t>Fraud Risk Category</t>
  </si>
  <si>
    <t>Relevant?</t>
  </si>
  <si>
    <t>JET Testing Criteria</t>
  </si>
  <si>
    <t>Relevant factors identified:</t>
  </si>
  <si>
    <t>JET criteria documented:</t>
  </si>
  <si>
    <t>Factors to be considerd for JET Testings</t>
  </si>
  <si>
    <t>Revenue recognized before performance obligations are satisfied or before delivery/acceptance; use of side letters, verbal agreements or bill-and-hold arrangements to alter terms after shipment; channel stuffing to inflate period-end sales; fictitious customers, sales or shipping documents; manipulation of percentage-of-completion or milestone estimates on long-term contracts; unauthorized or unsupported discounts, rebates and credit notes processed just after period-end; manual/top-side journal entries posted directly to revenue accounts near cut-off; misclassification of consignment, contingent or right-of-return sales as final, unconditional revenue.</t>
  </si>
  <si>
    <t>Skimming of cash receipts before recording; unauthorized, duplicate or fictitious vendor disbursements; misuse of company credit cards, petty cash or expense reimbursements; theft of inventory or fixed assets concealed through falsified shipping/receiving records, inflated shrinkage or improper write-offs/disposals; payroll fraud via ghost employees, inflated hours or unauthorized pay-rate changes; collusion between employees and vendors/customers to divert assets or kickbacks; unauthorized changes to vendor or employee bank details to redirect payments.</t>
  </si>
  <si>
    <t>Related parties or their transactions not fully identified or disclosed to the auditor; transactions priced, structured or timed on non-arm's-length terms to shift profits, assets, liabilities or risk between entities; complex, unusual or large transactions executed at or near period-end with no clear business rationale; related-party loans, guarantees, asset transfers or write-offs not properly authorized, recorded, measured or disclosed; use of related parties or special-purpose entities to conceal side agreements, off-balance-sheet arrangements or to circumvent specific accounting, regulatory or covenant requirements.</t>
  </si>
  <si>
    <t>Audit for the year ended 31 December-2025</t>
  </si>
  <si>
    <t>31 Decembcer-2025</t>
  </si>
  <si>
    <r>
      <rPr>
        <b/>
        <sz val="11"/>
        <color theme="1"/>
        <rFont val="Cambria"/>
        <family val="1"/>
      </rPr>
      <t>Overall conclusion:</t>
    </r>
    <r>
      <rPr>
        <sz val="11"/>
        <color theme="1"/>
        <rFont val="Cambria"/>
        <family val="1"/>
      </rPr>
      <t xml:space="preserve"> [Document the fraud risks identified, affected assertions, significant-risk determinations, rebuttal of any presumed risks, linkage to audit procedures, and whether the assessment changed during the audit.]</t>
    </r>
  </si>
  <si>
    <t>Nature of Client Business :</t>
  </si>
  <si>
    <t>Combined Fraud Scenarios: Industry-Specific &amp; SOC (RAS) Fraud Risks</t>
  </si>
  <si>
    <t>This sheet consolidates the 'Industry Fraud Scenarios' and 'Fraud risks- SOC' tabs into two linked tables below, each with a brief plain-language narration of what the scenario/risk means. Source columns are pulled live via formulas from the original tabs; update the source tabs to refresh this view.</t>
  </si>
  <si>
    <t>Fraud Scenario</t>
  </si>
  <si>
    <t>Brief Narration (What It Means)</t>
  </si>
  <si>
    <t>Relevance to Client</t>
  </si>
  <si>
    <t>Potential Impact</t>
  </si>
  <si>
    <t>Fraud Category</t>
  </si>
  <si>
    <t>Planned Audit Response</t>
  </si>
  <si>
    <t>In plain terms: the client books sales that have not really been earned, records them too early, or hides side deals/return rights so revenue looks bigger or more certain than it is.</t>
  </si>
  <si>
    <t>In plain terms: senior management can force through fake or biased journal entries, estimates, or one-off deals by overriding the controls that would normally stop them - this is assumed possible at every client.</t>
  </si>
  <si>
    <t>In plain terms: someone exploits the purchase-to-pay or payroll process - paying a fake or duplicate vendor/employee, taking a kickback, or approving expenses they should not.</t>
  </si>
  <si>
    <t>In plain terms: cash, stock, equipment, data or other resources are stolen, diverted or misused by someone with access, and the loss is then hidden or written off.</t>
  </si>
  <si>
    <t>In plain terms: deals with related parties (or other unusual transactions) are not fully disclosed, are priced unfairly, or are structured to move value/risk off the books.</t>
  </si>
  <si>
    <t>In plain terms: a hacker or insider exploits weak IT/cyber controls (phishing, stolen credentials, altered master data) to redirect payments or tamper with records.</t>
  </si>
  <si>
    <t>What Could Go Wrong</t>
  </si>
  <si>
    <t>Controls in Place / Mitigating Factors</t>
  </si>
  <si>
    <t>In plain terms: management can bypass controls to post fake entries, bias estimates, or push through unusual deals - every audit must assume this risk exists.</t>
  </si>
  <si>
    <t>In plain terms: revenue could be recorded too early, in the wrong amount, or fictitiously (e.g. channel stuffing, side letters, fake customers) to make results look better.</t>
  </si>
  <si>
    <t>In plain terms: cash, inventory, payroll or vendor payments could be skimmed, diverted or paid to fictitious parties, often disguised through falsified records.</t>
  </si>
  <si>
    <t>In plain terms: transactions with related parties, or other large/unusual deals, may be incomplete, mispriced, or structured to hide their true nature or shift value/risk.</t>
  </si>
  <si>
    <t>1. Fraud Risk Factors Identified as per RAS / SOC  (source: 'Fraud risks- SOC')</t>
  </si>
  <si>
    <t>SR.</t>
  </si>
  <si>
    <t>2. Industry and Entity-Specific Fraud Scenarios  (source: 'Industry Fraud Scenarios')</t>
  </si>
  <si>
    <t>Fraud Incident &amp; Asset Misappropriation Assessment - [INCIDENT NAME / REFERENCE]</t>
  </si>
  <si>
    <t>Year End:</t>
  </si>
  <si>
    <t>Audit effect / What could go wrong</t>
  </si>
  <si>
    <t>How incident was identified or reported</t>
  </si>
  <si>
    <t>[Describe how and when the incident was identified or reported - e.g., whistleblower/tip-off, internal control or reconciliation, management self-disclosure, external party notification, or discovery during audit procedures. State the reporting date, reporting party and to whom it was first reported.]</t>
  </si>
  <si>
    <t>[Assess timeliness and reliability of the reporting channel and any indication of prior concealment or delayed escalation.]</t>
  </si>
  <si>
    <t>[Corroborate the reporting channel and date; interview the reporting party and initial recipients; review whistleblower/complaint logs and escalation records.]</t>
  </si>
  <si>
    <t>Incident facts (inquiry findings)</t>
  </si>
  <si>
    <t>[Document dates, amounts, parties, accounts, systems and evidence obtained through inquiry of management, employees and third parties. Do not include unsupported conclusions.]</t>
  </si>
  <si>
    <t>[Agree facts to independent evidence, corroborate management's inquiry responses, and preserve workpaper references.]</t>
  </si>
  <si>
    <t>Exact cause / root cause</t>
  </si>
  <si>
    <t>[Document root cause and control breakdown identified through inquiry and testing.]</t>
  </si>
  <si>
    <t>Susceptible assets and accounts affected</t>
  </si>
  <si>
    <t>[Assess which assets/accounts are implicated: cash and bank (access, payment initiation/approval, bank-detail changes, reconciliations, manual entries); inventory and fixed assets (custody, physical/logical access, movement, counts, write-offs, disposals); customer or third-party assets (whether the entity holds, controls or administers third-party assets); and recognition, measurement, classification and presentation under the applicable reporting framework.]</t>
  </si>
  <si>
    <t>[Identify potential misstatement, disclosure risks, unauthorized payments, diversion, theft, fictitious assets, unauthorized disposal, concealment or third-party liability.]</t>
  </si>
  <si>
    <t>[Confirm balances, test reconciliations and access controls, observe/count assets where relevant, test movements/disposals, and inspect agreements, confirmations and management analysis.]</t>
  </si>
  <si>
    <t>[Conclude on nature, cause, financial statement effect, affected assertions and whether management involvement exists.]</t>
  </si>
  <si>
    <t>[Complete targeted procedures and update final conclusions, cross-referencing the fraud risk analysis and asset misappropriation working papers.]</t>
  </si>
  <si>
    <t>Relevant (Yes/No/N/A) guidance: Enter "Yes" where the fraud risk factor is present or could realistically apply to this client based on inquiry, observation or other evidence obtained - then complete Reason, Opportunity, Incentive/Pressure, Attitude/Rationalisation, Mitigating factors, WCGW and planned procedures. Enter "No" where the factor was specifically considered and evidence indicates it does not apply - briefly state the basis in the Reason column. Enter "N/A" only where the factor is not applicable to the client's structure, industry or operating model (e.g., no service organizations used, no foreign operations) rather than where it simply was not assessed.</t>
  </si>
  <si>
    <t>No emphasis on integrity/ethical values, and no process for staff to report suspected improprieties (whistleblowing)</t>
  </si>
  <si>
    <t>Board/directors are not independent of management</t>
  </si>
  <si>
    <t xml:space="preserve">No audit committee, </t>
  </si>
  <si>
    <t>infrequent board meetings, and little board attention to financial reporting and internal control</t>
  </si>
  <si>
    <t>No strategic business plan or budget, and no comparison of actual results to budget</t>
  </si>
  <si>
    <t>Inadequate review/controls over major decisions, expenditures, expense claims and large/unusual supplier transactions</t>
  </si>
  <si>
    <t>Allegations of fraud/non-compliance not properly investigated</t>
  </si>
  <si>
    <t xml:space="preserve">Management roles/responsibilities unclear; high turnover in board, management or accounting personnel; </t>
  </si>
  <si>
    <t>Significant control deficiencies ignored/uncorrected, and failure to monitor the operation of significant controls</t>
  </si>
  <si>
    <t>Inadequate supervision of financial staff, or ineffective/unqualified accounting, IT or internal audit staff</t>
  </si>
  <si>
    <t>History of management accepting high risks, and unduly aggressive financial targets/expectations for operating personnel</t>
  </si>
  <si>
    <t>Management or TCWG have a history of unethical behaviour, suspected fraud, a poor reputation, or claims alleging fraud</t>
  </si>
  <si>
    <t>Poor management cooperation — misleading representations and/or delays in providing the necessary audit evidence</t>
  </si>
  <si>
    <t>Non-compliance with laws/regulations</t>
  </si>
  <si>
    <t>potential litigation, or high media interest in the entity/management</t>
  </si>
  <si>
    <t>Entity engages in high-risk activities or does business with unstable governments/countries, incl. transactions outside the ordinary course of business</t>
  </si>
  <si>
    <t>High turnover of management personnel, no mandatory vacations for key-control staff, and evidence of poor corporate governance</t>
  </si>
  <si>
    <t>COMPLEX OPERATING STRUCTURE AND/OR UNUSUAL TRANSACTIONS</t>
  </si>
  <si>
    <t>Overly complex organizational structure or managerial lines of authority with no apparent business reason</t>
  </si>
  <si>
    <t>Contractual arrangements or a significant volume of revenue not in the ordinary course of business / without apparent business purpose</t>
  </si>
  <si>
    <t>Unusual or highly complex transactions, balances or accounting entries, particularly at or near period end</t>
  </si>
  <si>
    <t>aggressive timing of revenue recognition</t>
  </si>
  <si>
    <t>Significant related-party transactions</t>
  </si>
  <si>
    <t>bank accounts/operations in tax-haven jurisdictions without clear business justification</t>
  </si>
  <si>
    <t>Significant or recurring audit adjustments / correction of major errors on a regular basis</t>
  </si>
  <si>
    <t>Significant (possibly negative) legislation/regulation affecting operations not adequately addressed, with lack of documentation of actual/pending impacts</t>
  </si>
  <si>
    <t>History of regulatory violations involving management, or disregard toward regulatory/legislative authorities</t>
  </si>
  <si>
    <t>Entity prone to lawsuits or controversies</t>
  </si>
  <si>
    <t>Allegations of possible fraud/compliance violations by third parties or staff, or overly optimistic assessments of regulatory reviews/investigations</t>
  </si>
  <si>
    <t>Frequent or unaddressed changes in accounting principles/policies</t>
  </si>
  <si>
    <t>Aggressive/controversial policies that appear to manipulate earnings or maintain/increase stock price or earnings trends</t>
  </si>
  <si>
    <t>Accounting changes that ensure lucrative bonus/stock option plans are paid; overly optimistic/pessimistic estimates made</t>
  </si>
  <si>
    <t>Applicable financial reporting framework not appropriate, or significant policies in controversial/emerging areas lacking guidance</t>
  </si>
  <si>
    <t>Entity operates in an emerging/high-risk industry, or has significant acquisitions/divestitures outside normal operations</t>
  </si>
  <si>
    <t>DETERIORATING "INDUSTRY" CONDITIONS</t>
  </si>
  <si>
    <t>High degree of competition/market saturation, or intense/new competition</t>
  </si>
  <si>
    <t>Declining industry with increasing business failures, and significant declines in customer demand</t>
  </si>
  <si>
    <t>Losses and/or declining profit margins; poor sales outlook</t>
  </si>
  <si>
    <t>Commitments to third parties on aggressive/unrealistic forecasts, excessive interest in stock price/earnings trend, and significant debt guarantees by management</t>
  </si>
  <si>
    <t>Overly optimistic earnings projections, undue emphasis on planned earnings, difficult-to-meet bonus thresholds, and optimistic impairment/liability estimates</t>
  </si>
  <si>
    <t>Marginal ability to meet debt repayments/difficult covenants, and bank covenant or other contractual violations</t>
  </si>
  <si>
    <t>Threat of imminent bankruptcy, foreclosure or hostile takeover; doubts about the entity's ability to continue as a going concern</t>
  </si>
  <si>
    <t>Pressure to obtain new capital, unusually high dependence on debt, and negative cash flows</t>
  </si>
  <si>
    <t>High vulnerability to interest-rate changes, or new accounting/regulatory requirements that would impair performance</t>
  </si>
  <si>
    <t>Management personally guaranteed significant debts of the entity</t>
  </si>
  <si>
    <t>Contingent liabilities, and subjective judgments/uncertainties subject to significant near-term change</t>
  </si>
  <si>
    <t>Aggressive sales/profitability incentives, and adverse consequences on pending transactions if poor results are reported</t>
  </si>
  <si>
    <t>Management poorly skilled/understaffed/inexperienced to deal with growth, unable to attract competent personnel, or lacking depth to administer new initiatives</t>
  </si>
  <si>
    <t>Control systems unable to adapt quickly enough to changing circumstances</t>
  </si>
  <si>
    <t>poor control of tangible assets</t>
  </si>
  <si>
    <t>Inadequate cash availability, or need for new capital, to fund growing demands</t>
  </si>
  <si>
    <t>Dealing with growth distracts board and senior management from core business issues</t>
  </si>
  <si>
    <t>Public offering in process/anticipated</t>
  </si>
  <si>
    <t>rapid growth/profitability unusual vs. industry peers; lucrative performance-based bonus/option plans</t>
  </si>
  <si>
    <t>New product launch or production facility; start of operations in foreign jurisdictions</t>
  </si>
  <si>
    <t>Change of control, stated intentions by controlling shareholders to sell, or public interest in the entity</t>
  </si>
  <si>
    <t>Significant new contracts, or significant transactions with affiliated entities/related parties</t>
  </si>
  <si>
    <t>Material transactions/adjustments near period end, optimistic/pessimistic impairment/liability estimates, and lack of documentation of major transactions</t>
  </si>
  <si>
    <t>Estimates with high estimation uncertainty (e.g., allowance for bad debts, share-based compensation)</t>
  </si>
  <si>
    <t>Impairment of long-lived assets, recoverability of deferred charges, realization of assets, contingent liabilities or other unusual uncertainties</t>
  </si>
  <si>
    <t>Judgment required in the timing of revenue recognition</t>
  </si>
  <si>
    <t>History of significant audit adjustments or numerous adjusting entries through the period</t>
  </si>
  <si>
    <t>Earnings projections to third parties, and stock option/performance plans or payout clauses tied to reported income</t>
  </si>
  <si>
    <t>Desire, or pursuit of inappropriate means, to minimize reported earnings for tax reasons</t>
  </si>
  <si>
    <t>No procedures or timetable for the period-end close, and no benchmarks/performance measures/documentation standards</t>
  </si>
  <si>
    <t>Roles of those involved not clearly defined, and persons assigned responsibility not trained</t>
  </si>
  <si>
    <t>No cut-off requirements for purchases, sales and expenses; period-end reconciliations not performed (e.g., bank, intercompany)</t>
  </si>
  <si>
    <t>Poor control/standardization over spreadsheets and software used, and a complex IT environment</t>
  </si>
  <si>
    <t>No supervision or review of work performed, and poor intra-organizational communication</t>
  </si>
  <si>
    <t>History of changing auditors, lawyers or other key advisors; frequent disputes on accounting/auditing/reporting matters</t>
  </si>
  <si>
    <t>Unreasonable demands/constraints on performing the audit and issuing the report, incl. unreasonable requests to change audit staff</t>
  </si>
  <si>
    <t>Restrictions that limit the auditor's access to people/information or effective communication with TCWG/audit committee</t>
  </si>
  <si>
    <t>History/provision of incomplete or misleading information, and evasive answers to requests for information or access</t>
  </si>
  <si>
    <t>Domineering management behaviour to influence audit scope; consistent choice of aggressive accounting policies</t>
  </si>
  <si>
    <t>Easily convertible assets (bearer bonds, precious metals, diamonds, etc.)</t>
  </si>
  <si>
    <t>Poor physical/operational safeguards over cash and fixed assets</t>
  </si>
  <si>
    <t>History of asset theft, or high number of insurance claims</t>
  </si>
  <si>
    <t>Lack of procedures to screen job applicants for positions with access to susceptible assets; collusion with suppliers/customers</t>
  </si>
  <si>
    <t>Financial stress of personnel, or adverse relationships between the entity and its personnel</t>
  </si>
  <si>
    <t>FRAUD RISK FACTOR LIBRARY: EXPECTED COURSE OF ACTION / OTHER AUDIT PROCEDURES</t>
  </si>
  <si>
    <t>Fraud Factor Action Library (Expected Course of Action)</t>
  </si>
  <si>
    <t>Fraud Factor Action Library</t>
  </si>
  <si>
    <t>Board/directors lack financial expertise</t>
  </si>
  <si>
    <t>Relevant? (Yes/No/N/A)</t>
  </si>
  <si>
    <t>Reason / basis for conclusion</t>
  </si>
  <si>
    <t>Incentive / Pressure</t>
  </si>
  <si>
    <t>Attitude / Rationalisation</t>
  </si>
  <si>
    <t>CLIENT mitigating factors / controls</t>
  </si>
  <si>
    <t>AUDITOR procedures: expected course of action</t>
  </si>
  <si>
    <t>THE FACTOR</t>
  </si>
  <si>
    <t>AUDITOR - what WE do</t>
  </si>
  <si>
    <t>CONCLUSION</t>
  </si>
  <si>
    <t>FRAUD TRIANGLE - why fraud could occur</t>
  </si>
  <si>
    <t>CLIENT - their controls</t>
  </si>
  <si>
    <t>IMPACT &amp; REF.</t>
  </si>
  <si>
    <t>Benchmark projections against historical performance and independent industry data; extend testing of key estimates (impairment, liabilities) for directional bias by re-performing or developing an independent point estimate; corroborate significant assumptions with external, independent evidence and expand the sample where bias indicators are found.</t>
  </si>
  <si>
    <t>Test cut-off for purchases, sales and expenses and re-perform key reconciliations (bank, intercompany, subledger-to-GL) as of period end; where the absence of cut-off requirements or reconciliations is confirmed, expand the sample of transactions and periods tested and independently re-perform prior-period reconciliations to identify unresolved reconciling items.</t>
  </si>
  <si>
    <t>Perform independent, ideally unannounced cash counts/observations, test controls over cash receipting and custody, reconcile cash records to bank statements, and where handling of large cash volumes is confirmed, expand the frequency and scope of counts and test for unrecorded or diverted amounts.</t>
  </si>
  <si>
    <t>Observe and independently confirm existence and custody of easily convertible assets through count or third-party confirmation; where holdings are confirmed, expand testing of physical safeguards and access controls, and perform surprise verification procedures.</t>
  </si>
  <si>
    <t>Extend audit procedures to compensate for the weak control environment: heighten professional skepticism firm-wide, increase unpredictability in testing, corroborate management representations with independent evidence, and expand testing of journal entries and unusual transactions rather than relying on entity monitoring.</t>
  </si>
  <si>
    <t>Respond by reducing reliance on board oversight as a mitigating control, corroborating key accounting judgments and estimates with independent evidence, and expanding substantive testing of areas requiring significant judgment that the board is not equipped to challenge.</t>
  </si>
  <si>
    <t>Expand testing of journal entries, significant estimates and unusual transactions, corroborate related-party and governance representations independently, and do not rely on board approval as a mitigating control.</t>
  </si>
  <si>
    <t>Expanding direct testing of significant transactions, estimates and journal entries, obtaining evidence of oversight from alternative sources (e.g., external advisors, lenders, regulators), and increasing corroboration of management representations.</t>
  </si>
  <si>
    <t>Expand substantive procedures in areas that would normally benefit from board oversight (e.g., estimates, unusual transactions), corroborate management's representations independently, and do not reduce testing based on board review.</t>
  </si>
  <si>
    <t>Expanded testing for management override, including unpredictable and targeted procedures over journal entries, estimates and transactions this individual/group can influence, and increase corroboration through external, independent evidence.</t>
  </si>
  <si>
    <t>Expand substantive analytical procedures and disaggregated trend testing to independently assess performance, corroborate management's explanations for variances with external evidence, and increase testing over areas management would otherwise use budgets to justify.</t>
  </si>
  <si>
    <t>obtain and test underlying evidence, corroborate management's assessment of outcomes with third-party sources, evaluate the impact on the fraud risk assessment, and consider reporting/disclosure implications.</t>
  </si>
  <si>
    <t>Respond by testing whether segregation of duties and control continuity were actually maintained during transition periods, expand testing of transactions processed during turnover, and corroborate that compensating controls operated effectively.</t>
  </si>
  <si>
    <t>Rdesign the audit response to a fully substantive approach for the affected areas, expand sample sizes, and test whether the uncorrected deficiency resulted in actual misstatements.</t>
  </si>
  <si>
    <t>Re-perform or independently recalculate work product prepared by those staff, and increase involvement of specialists where technical competence gaps are significant.</t>
  </si>
  <si>
    <t>Respond by testing whether reported results were influenced by pressure to meet targets: extend testing of estimates and revenue for directional bias, and corroborate performance metrics with independent, objective evidence.</t>
  </si>
  <si>
    <t>Corroborate all significant representations with independent third-party evidence, expand testing of journal entries and estimates, and consider forensic specialist involvement.</t>
  </si>
  <si>
    <t>Obtain evidence independently of management wherever possible, corroborate representations already received, extend timelines/procedures to overcome delays, and communicate the impact on audit evidence to TCWG and consider reporting implications.</t>
  </si>
  <si>
    <t>Expand procedures to determine the extent and financial statement effect: test the completeness of identified instances, quantify actual/contingent liabilities and disclosures, and evaluate NOCLAR reporting obligations.</t>
  </si>
  <si>
    <t>Obtain updated legal confirmations, test management's estimate of outcomes against independent legal opinion, and reassess going concern and fraud risk implications.</t>
  </si>
  <si>
    <t>Test business rationale and counterparties independently, confirm compliance with sanctions/AML requirements, and increase scrutiny of related cash flows and documentation.</t>
  </si>
  <si>
    <t>Respond by expanding testing over the period(s) affected by turnover or lack of rotation, specifically targeting transactions and reconciliations normally performed by key-control staff for concealment indicators.</t>
  </si>
  <si>
    <t>Trace transactions and balances through the entities/relationships involved, and test for concealment of ownership, related parties or off-balance-sheet arrangements.</t>
  </si>
  <si>
    <t>Confirm completeness of the entity listing against external sources, test consolidation/disclosure treatment, and expand testing for undisclosed related-party or off-balance-sheet arrangements.</t>
  </si>
  <si>
    <t>Test business rationale, authorization and accounting treatment against source documentation, and corroborate terms with counterparties.</t>
  </si>
  <si>
    <t>Test business rationale and accounting treatment against source documents, and treat as indicative of possible management override.</t>
  </si>
  <si>
    <t>Perform surprise/independent cash counts, trace transactions to supporting documentation, test reconciliations, and evaluate AML/regulatory implications and susceptibility to misappropriation.</t>
  </si>
  <si>
    <t>Independently corroborate delivery/performance evidence with third parties, test a larger sample of transactions straddling period end, and reassess consistency with the reporting framework and prior periods.</t>
  </si>
  <si>
    <t>Where deficiencies are confirmed, expand the sample, extend testing to a broader population, and perform unpredictable procedures over the affected transaction types.</t>
  </si>
  <si>
    <t>Expand testing of completeness (via external corroboration), authorization, pricing/terms and disclosure; independently confirm relationships and balances with counterparties where possible.</t>
  </si>
  <si>
    <t>Independently confirm balances and account activity directly with the banks, test the business rationale for the arrangement, and assess tax and disclosure implications with specialist input.</t>
  </si>
  <si>
    <t>Expand testing of the underlying transaction cycles generating the adjustments, increase sample sizes in the affected areas, and test whether the pattern reflects deliberate manipulation rather than a control deficiency.</t>
  </si>
  <si>
    <t>Tailor and document a specific response addressing the nature of the risk, including expanded substantive testing, corroboration with independent evidence, and evaluation of the impact on the overall fraud risk assessment and audit strategy.</t>
  </si>
  <si>
    <t>Independently corroborate management's analysis with legal/regulatory specialists, and test related provisions and disclosures for completeness and adequacy.</t>
  </si>
  <si>
    <t>Obtain and test correspondence directly from regulators, corroborate management's account of resolution/remediation, and increase skepticism when relying on management representations elsewhere in the audit.</t>
  </si>
  <si>
    <t>Obtain independent legal confirmations, test management's estimates of outcome and quantum against those confirmations, and evaluate disclosure adequacy.</t>
  </si>
  <si>
    <t>Independently corroborate management's assessment of the outcome with legal counsel and other third parties, expand testing over the affected area, and do not rely solely on management's optimistic assessment.</t>
  </si>
  <si>
    <t>Tailor and document a specific response addressing the nature of the risk, including expanded substantive testing, corroboration with independent evidence, and evaluation of the impact on the overall fraud risk assessment and audit strategy, where this factor is identified.</t>
  </si>
  <si>
    <t>Expand testing of the changes: test the business rationale and consistency of application, quantify and test the effect of each change, and evaluate whether disclosures adequately reflect the changes, where frequent/unaddressed accounting policy changes are confirmed.</t>
  </si>
  <si>
    <t>Expand testing of the specific judgments and estimates involved for directional bias, benchmark treatment against industry practice with an independent view, and consider involving valuation/technical specialists, having confirmed aggressive/controversial policies designed to influence earnings or share price.</t>
  </si>
  <si>
    <t>Expand testing of those specific estimates for bias: re-perform or independently develop a point estimate/range, and test whether the timing of changes coincides with compensation thresholds, where accounting changes/estimates are confirmed to be timed around bonus or option triggers.</t>
  </si>
  <si>
    <t>Expand procedures: engage technical/valuation specialists to independently evaluate the appropriateness of the policy, and test the resulting balances and disclosures against the correct framework, having confirmed an inappropriate framework or unsupported policy choice in an emerging area.</t>
  </si>
  <si>
    <t>Expand substantive testing of the related accounting: test valuation, goodwill/intangibles, consolidation and disclosure with support from valuation specialists where needed, where the entity is confirmed to operate in an emerging/high-risk industry or has undertaken significant acquisitions/divestitures.</t>
  </si>
  <si>
    <t>Expand substantive analytical procedures using independently sourced market/industry data to corroborate management's explanation of revenue, margin and going-concern trends, rather than accepting management's narrative alone, having confirmed intense competition/market saturation.</t>
  </si>
  <si>
    <t>Expand impairment, inventory obsolescence and going-concern testing: corroborate management's assumptions with independent external industry data, and stress-test forecasts against adverse scenarios, where a declining industry with increasing failures is confirmed.</t>
  </si>
  <si>
    <t>Expand testing of management's forecasts and cash flow projections: independently assess key assumptions, test impairment triggers and going-concern disclosures, and corroborate the outlook with external evidence, having confirmed losses/declining margins and a poor outlook.</t>
  </si>
  <si>
    <t>Expand testing of inventory and asset carrying values: independently test net realizable value and impairment assumptions, and evaluate whether management's mitigation plans have been implemented and are effective, where high vulnerability to technology change/obsolescence is confirmed.</t>
  </si>
  <si>
    <t>Expand testing: independently confirm the terms of commitments and guarantees with counterparties, test consistency with the entity's actual performance, and evaluate completeness of contingent liability disclosures, having confirmed aggressive third-party commitments/guarantees.</t>
  </si>
  <si>
    <t>Independently recalculate covenant compliance from underlying financial data, obtain direct confirmation of waivers/breaches from lenders, and expand testing over going-concern disclosures and balance sheet classification, having confirmed marginal debt-covenant compliance or breaches.</t>
  </si>
  <si>
    <t>Expand procedures: independently stress-test management's cash flow forecasts and key assumptions, corroborate financing/support arrangements directly with third parties, and expand disclosure testing under the applicable framework, where going-concern doubt is confirmed.</t>
  </si>
  <si>
    <t>Independently corroborate financing plans and commitments with lenders/investors, stress-test liquidity forecasts, and expand scrutiny of results that may have been influenced by pressure to secure new capital, having confirmed high dependence on debt and negative cash flows.</t>
  </si>
  <si>
    <t>Expand testing: independently recalculate the sensitivity of debt/financial instruments to rate movements, and test the entity's quantification of the impact of new requirements on reported performance, where high sensitivity to interest-rate or regulatory change is confirmed.</t>
  </si>
  <si>
    <t>Expand testing for management-override indicators: increase scrutiny and corroboration of estimates, unusual transactions and journal entries where management has a personal financial stake in the reported outcome, having confirmed management has personally guaranteed entity debts.</t>
  </si>
  <si>
    <t>Expand substantive testing: obtain independent legal confirmations, re-perform or independently develop estimates, and test the reasonableness of key assumptions against corroborating external evidence, where significant contingent liabilities/subjective judgments are confirmed.</t>
  </si>
  <si>
    <t>Expand testing of the related revenue and estimates for directional bias: corroborate transaction terms and timing independently, and test whether recognition was accelerated to meet incentive or transaction thresholds, having confirmed aggressive sales incentives tied to pending transactions.</t>
  </si>
  <si>
    <t>Expand substantive testing in the affected areas: re-perform or independently verify work product, increase sample sizes, and reduce reliance on controls operated by under-resourced or inexperienced personnel, where management/finance resourcing is confirmed inadequate for growth.</t>
  </si>
  <si>
    <t>Redesign the response to reduce control reliance: expand substantive testing of transactions and balances in the high-growth areas, and test operating effectiveness before placing any reliance on the affected controls, having confirmed controls have not kept pace with growth.</t>
  </si>
  <si>
    <t>Expand physical verification: perform independent physical counts/observations of the affected assets, test reconciliations to the accounting records, and investigate discrepancies for possible misappropriation, where poor control of tangible assets is confirmed.</t>
  </si>
  <si>
    <t>Expand testing: independently corroborate financing arrangements and cash flow forecasts with third parties, and evaluate whether liquidity pressure has influenced revenue recognition, expense capitalization or estimates, having confirmed inadequate cash availability for growth.</t>
  </si>
  <si>
    <t>Expand testing of the growth segments: independently test margin and cost allocation, assess impairment/valuation implications, and corroborate management's explanation of the disconnect between growth and profitability with external evidence, where unprofitable growth is confirmed.</t>
  </si>
  <si>
    <t>Expand substantive testing in the areas normally covered by that oversight: test transactions and controls directly rather than relying on management review that was not performed, having confirmed management distraction from core oversight during growth.</t>
  </si>
  <si>
    <t>Expand scrutiny of the areas most susceptible to pressure to present a favorable position: independently test key estimates and revenue for bias, and corroborate disclosures made in offering-related documents against audit evidence, where an anticipated public offering is confirmed.</t>
  </si>
  <si>
    <t>Independently investigate the variances: corroborate the drivers of growth with external evidence, test the underlying transactions for authenticity, and assess whether bonus/option plan design incentivized the results reported, having confirmed unusual growth/profitability versus peers.</t>
  </si>
  <si>
    <t>Expand testing of the transaction accounting: independently test purchase price allocation, valuation, consolidation and disclosure, engaging valuation specialists as needed, and corroborate business rationale and approval, where major acquisitions/divestitures/reorganizations are confirmed.</t>
  </si>
  <si>
    <t>Expand testing of representations made to financiers/regulators: independently corroborate those representations against underlying audit evidence, and increase scrutiny of results susceptible to pressure to look favorable, having confirmed a public listing or new financing is underway.</t>
  </si>
  <si>
    <t>Expand procedures over the new area: independently test controls, systems and regulatory compliance in the new jurisdiction/operation, and test related transactions and balances directly rather than relying on existing controls, where new products, facilities or foreign operations are confirmed.</t>
  </si>
  <si>
    <t>Expand testing of areas susceptible to a favorable-results incentive: independently corroborate key estimates and disclosures, and test governance changes for their effect on the control environment, having confirmed a pending change of control or sale intention.</t>
  </si>
  <si>
    <t>Expand testing: independently confirm terms directly with counterparties, test authorization and business rationale against source documents, and test completeness of related-party disclosure, where significant new or related-party contracts are confirmed.</t>
  </si>
  <si>
    <t>Expand testing of the specific items: independently test supporting documentation and business rationale, re-perform or independently develop impairment/liability estimates, and treat as an indicator of possible override, having confirmed material transactions/adjustments near period end.</t>
  </si>
  <si>
    <t>Expand testing using an appropriate approach: re-perform the estimate, develop an independent range/point estimate, or test key inputs and assumptions for management bias, and expand disclosure testing accordingly, where estimates with high estimation uncertainty are confirmed.</t>
  </si>
  <si>
    <t>Expand testing of the impairment model and key assumptions: independently stress-test discount rates and cash flow forecasts, engage valuation specialists where needed, and test disclosure adequacy, having confirmed impairment/recoverability uncertainty.</t>
  </si>
  <si>
    <t>Expand testing: independently test recognition against contract terms and the applicable framework, extend cut-off testing, and test for consistency of judgment across similar transactions, where judgment in revenue recognition timing is confirmed to be significant.</t>
  </si>
  <si>
    <t>Expand testing of the underlying transaction cycles generating those entries, increase sample sizes, and test whether the pattern reflects a control deficiency or deliberate manipulation requiring a broader response, having confirmed a history of significant/numerous adjusting entries.</t>
  </si>
  <si>
    <t>Expand testing of the related estimates for bias: independently corroborate projections against actual performance, and re-perform or independently assess estimates tied to reported income, where earnings-linked third-party projections or compensation plans are confirmed.</t>
  </si>
  <si>
    <t>Expand testing for understatement of income/overstatement of expenses: independently reconcile accounting records to tax filings, and test the treatment of the specific tax planning strategies identified, having confirmed a motive to minimize reported earnings for tax purposes.</t>
  </si>
  <si>
    <t>Expand substantive testing to compensate for the informal process: increase sample sizes at period end, extend cut-off testing, and independently re-perform key closing entries and reconciliations, where no formal period-end close process/timetable is confirmed.</t>
  </si>
  <si>
    <t>Expand substantive testing over the affected financial reporting areas: re-perform or independently verify work product prepared by untrained staff, and do not rely on segregation of duties that is not functioning as designed, having confirmed unclear roles and untrained personnel.</t>
  </si>
  <si>
    <t>Expand substantive procedures: independently recalculate or rebuild key spreadsheets, test IT general controls affecting financial reporting, and increase sample sizes in areas dependent on the affected systems, where poor spreadsheet/IT controls are confirmed.</t>
  </si>
  <si>
    <t>Expand substantive testing to replace the missing review layer: re-perform or independently verify a larger sample of work product, and do not place reliance on review controls that are not operating, having confirmed inadequate supervision/review.</t>
  </si>
  <si>
    <t>Expand corroboration of management representations with independent evidence, obtain and test predecessor auditor/advisor communications where available, and increase skepticism over contested accounting positions, having confirmed a history of changing advisors or accounting disputes.</t>
  </si>
  <si>
    <t>Escalate the response: document the constraints, expand procedures to obtain sufficient appropriate evidence through alternative means, and communicate the impact to TCWG and consider reporting/withdrawal implications, where unreasonable demands/constraints on the audit are confirmed.</t>
  </si>
  <si>
    <t>Escalate to the engagement partner and TCWG, seek alternative sources of evidence to overcome the restriction, and evaluate the impact on the ability to obtain sufficient appropriate audit evidence and on the auditor's report, having confirmed restrictions on access to people/information.</t>
  </si>
  <si>
    <t>Increase professional skepticism across the engagement: corroborate all significant representations independently, expand testing of areas where evasive answers were given, and evaluate the impact on reliance on management representations generally, where incomplete/misleading information is confirmed.</t>
  </si>
  <si>
    <t>Maintain planned scope and independence, expand testing of the specific policies for bias, and escalate concerns to TCWG and the engagement quality reviewer rather than accommodating pressure, having confirmed domineering behaviour aimed at influencing scope or aggressive policy choices.</t>
  </si>
  <si>
    <t>Expand testing: perform surprise counts and independent observation of safeguarding procedures over cash and fixed assets, and increase the frequency/scope of testing in the affected locations, having confirmed weak physical/operational safeguards.</t>
  </si>
  <si>
    <t>Expand substantive testing over the affected asset classes: independently verify existence and condition, test write-offs and disposals, and assess whether root-cause remediation has actually been implemented, where a history of asset theft or high insurance claims is confirmed.</t>
  </si>
  <si>
    <t>Expand testing: independently test for common addresses/bank details between employees and vendors across a larger population, and extend substantive testing over transactions with the affected counterparties, having confirmed weak applicant screening or collusion indicators.</t>
  </si>
  <si>
    <t>Expand substantive testing over the transactions and accounts those individuals can access: increase sample sizes, perform unpredictable procedures, and test for indicators of misappropriation, where personnel financial stress or adverse relationships are confirmed.</t>
  </si>
  <si>
    <t>JET Testing Criteria: expected testing approach</t>
  </si>
  <si>
    <t>Population: all GL accounts (firm-wide - no whistleblowing channel weakens override deterrence). Emphasize standard criteria A, D, F.</t>
  </si>
  <si>
    <t>Population: estimate, provision and other judgmental accounts. Emphasize standard criteria A, C, F.</t>
  </si>
  <si>
    <t>Population: related-party, intercompany and governance-linked accounts. Emphasize standard criteria A, E, F.</t>
  </si>
  <si>
    <t>Population: significant, unusual or high-value transactions above the entity's normal referral threshold. Emphasize standard criteria C, D, F.</t>
  </si>
  <si>
    <t>Population: estimate and unusual-transaction accounts, dated between board meetings. Emphasize standard criteria B, F.</t>
  </si>
  <si>
    <t>Population: accounts controlled by the dominant individual/small group (related-party, personal-expense, discretionary accounts). Emphasize standard criteria A, C, F.</t>
  </si>
  <si>
    <t>Population: revenue and expense accounts, compared to budget/plan. Emphasize standard criteria B, C.</t>
  </si>
  <si>
    <t>Population: expenditure, expense-claim and supplier accounts. Emphasize standard criteria C, F.</t>
  </si>
  <si>
    <t>Population: accounts and period named in the fraud/non-compliance allegation, plus related provision/correction entries. Emphasize standard criteria B, D.</t>
  </si>
  <si>
    <t>Population: accounts/cycles processed during the management/accounting turnover window, incl. temporary/interim user IDs. Emphasize standard criteria A, F.</t>
  </si>
  <si>
    <t>Population: accounts/cycles where the previously identified control deficiency remains uncorrected. Emphasize standard criteria A, F.</t>
  </si>
  <si>
    <t>Population: accounts/cycles processed by unsupervised, unqualified or inexperienced preparers. Emphasize standard criteria A, F.</t>
  </si>
  <si>
    <t>Population: revenue, reserve and estimate accounts recorded in the final weeks of the period. Emphasize standard criteria B, C.</t>
  </si>
  <si>
    <t>Population: accounts historically associated with individual(s) with a history of unethical behaviour/prior fraud allegations. Emphasize standard criteria A, F.</t>
  </si>
  <si>
    <t>Population: accounts where management-provided support has been incomplete, delayed or inconsistent. Emphasize standard criteria D, F.</t>
  </si>
  <si>
    <t>Population: provision and reclassification accounts relating to the specific law/regulation not complied with. Emphasize standard criteria D, F.</t>
  </si>
  <si>
    <t>Population: provision, contingency and disclosure accounts affected by the litigation/media matter. Emphasize standard criteria B, D.</t>
  </si>
  <si>
    <t>Population: accounts relating to high-risk counterparties/jurisdictions and transactions outside the ordinary course of business. Emphasize standard criteria D, E.</t>
  </si>
  <si>
    <t>Population: accounts/cycles controlled by personnel with no mandatory vacation/rotation. Emphasize standard criteria A, F.</t>
  </si>
  <si>
    <t>Population: intercompany, intersegment and allocation accounts within the complex organizational structure. Emphasize standard criteria E, F.</t>
  </si>
  <si>
    <t>Population: intercompany eliminations, allocations and consolidation-adjustment accounts across legal entities. Emphasize standard criteria E, F.</t>
  </si>
  <si>
    <t>Population: revenue and contract accounts recording activity outside the ordinary course of business. Emphasize standard criteria D, E.</t>
  </si>
  <si>
    <t>Population: non-routine, seldom-used accounts, with entries at/near period end. Emphasize standard criteria B, E.</t>
  </si>
  <si>
    <t>Population: cash receipt and disbursement accounts. Emphasize standard criteria C, F.</t>
  </si>
  <si>
    <t>Population: revenue accounts recorded at or just before period end, and reversals shortly after. Emphasize standard criteria B, C.</t>
  </si>
  <si>
    <t>Population: related-party and intercompany accounts, balances, loans and eliminations. Emphasize standard criteria E, F.</t>
  </si>
  <si>
    <t>Population: bank and intercompany accounts relating to tax-haven jurisdictions. Emphasize standard criteria E, F.</t>
  </si>
  <si>
    <t>Population: accounts/cycles generating recurring corrections or repeat prior-period adjustments. Emphasize standard criteria B, D.</t>
  </si>
  <si>
    <t>Population: accounts identified by the engagement team for this specific unusual matter (tailor - "Other"). Tailor the specific standard JET criteria (see key) once the nature of the matter is documented.</t>
  </si>
  <si>
    <t>Population: provision and reclassification accounts relating to the new legislation/regulation. Emphasize standard criteria D, F.</t>
  </si>
  <si>
    <t>Population: fine, penalty, settlement and remediation accounts relating to past regulatory violations. Emphasize standard criteria D, F.</t>
  </si>
  <si>
    <t>Population: legal provision, settlement and contingency accounts. Emphasize standard criteria C, F.</t>
  </si>
  <si>
    <t>Population: provision, write-off and disclosure accounts affected by the alleged fraud/compliance violation. Emphasize standard criteria D, F.</t>
  </si>
  <si>
    <t>Population: accounts identified by the engagement team for this specific regulatory matter (tailor - "Other"). Tailor the specific standard JET criteria (see key) once the nature of the matter is documented.</t>
  </si>
  <si>
    <t>Population: accounts affected by the cumulative/current-period impact of the accounting policy change. Emphasize standard criteria C, D.</t>
  </si>
  <si>
    <t>Population: the specific accounts/estimates affected by the aggressive or controversial policy. Emphasize standard criteria C, F.</t>
  </si>
  <si>
    <t>Population: estimate and accrual accounts recorded shortly before bonus/option determination dates. Emphasize standard criteria B, C.</t>
  </si>
  <si>
    <t>Population: accounts applying the questioned financial reporting framework or emerging-area policy. Emphasize standard criteria D, F.</t>
  </si>
  <si>
    <t>Population: purchase price allocation, goodwill, consolidation and valuation accounts. Emphasize standard criteria E, F.</t>
  </si>
  <si>
    <t>Population: accounts identified by the engagement team for this specific accounting-policy matter (tailor - "Other"). Tailor the specific standard JET criteria (see key) once the nature of the matter is documented.</t>
  </si>
  <si>
    <t>Population: revenue, margin and going-concern-related accounts. Emphasize standard criteria C.</t>
  </si>
  <si>
    <t>Population: impairment, inventory-obsolescence and going-concern provision accounts. Emphasize standard criteria C, F.</t>
  </si>
  <si>
    <t>Population: impairment-trigger and forecast-related accounts recorded near period end. Emphasize standard criteria B, C.</t>
  </si>
  <si>
    <t>Population: inventory and asset carrying-value accounts affected by technological obsolescence. Emphasize standard criteria C, F.</t>
  </si>
  <si>
    <t>Population: commitment and guarantee provision accounts. Emphasize standard criteria F.</t>
  </si>
  <si>
    <t>Population: impairment, liability and other estimate accounts recorded near bonus/earnings-target dates. Emphasize standard criteria B, C.</t>
  </si>
  <si>
    <t>Population: accounts identified by the engagement team for this specific industry-condition matter (tailor - "Other"). Tailor the specific standard JET criteria (see key) once the nature of the matter is documented.</t>
  </si>
  <si>
    <t>Population: debt classification and covenant-metric accounts. Emphasize standard criteria C, F.</t>
  </si>
  <si>
    <t>Population: going-concern disclosure, financing and asset/liability classification accounts near period end. Emphasize standard criteria B, F.</t>
  </si>
  <si>
    <t>Population: financing, related-party loan and cash reclassification accounts. Emphasize standard criteria E, F.</t>
  </si>
  <si>
    <t>Population: debt/financial-instrument remeasurement accounts sensitive to interest-rate or regulatory change. Emphasize standard criteria C, F.</t>
  </si>
  <si>
    <t>Population: accounts/cycles where management has a personal financial stake via personally guaranteed debt. Emphasize standard criteria A, F.</t>
  </si>
  <si>
    <t>Population: contingent-liability and subjective-estimate accounts recorded near period end. Emphasize standard criteria B, C.</t>
  </si>
  <si>
    <t>Population: revenue accounts recorded around pending transaction milestones. Emphasize standard criteria B, C.</t>
  </si>
  <si>
    <t>Population: liquidity/going-concern accounts identified by the engagement team for this matter (tailor - "Other"). Tailor the specific standard JET criteria (see key) once the nature of the matter is documented.</t>
  </si>
  <si>
    <t>Population: accounts/cycles handled by newly hired, inexperienced or under-resourced personnel supporting growth. Emphasize standard criteria A, F.</t>
  </si>
  <si>
    <t>Population: accounts posted through manual workarounds bypassing controls that have not kept pace with growth. Emphasize standard criteria A, F.</t>
  </si>
  <si>
    <t>Population: tangible-asset write-off and reclassification accounts. Emphasize standard criteria C, F.</t>
  </si>
  <si>
    <t>Population: financing and cash reclassification accounts funding growth. Emphasize standard criteria E, F.</t>
  </si>
  <si>
    <t>Population: revenue, cost and margin accounts within the growth segments. Emphasize standard criteria C.</t>
  </si>
  <si>
    <t>Population: accounts normally subject to management oversight but flagged as unreviewed during the growth period. Emphasize standard criteria F.</t>
  </si>
  <si>
    <t>Population: key estimate, revenue and disclosure accounts in the period preceding the anticipated public offering. Emphasize standard criteria B, C.</t>
  </si>
  <si>
    <t>Population: accounts driving the unusual growth/profitability versus peers, near bonus/option-plan measurement dates. Emphasize standard criteria B, C.</t>
  </si>
  <si>
    <t>Population: accounts identified by the engagement team for this specific rapid-growth matter (tailor - "Other"). Tailor the specific standard JET criteria (see key) once the nature of the matter is documented.</t>
  </si>
  <si>
    <t>Population: purchase price allocation, valuation, consolidation and disclosure accounts. Emphasize standard criteria E, F.</t>
  </si>
  <si>
    <t>Population: accounts affecting representations made to financiers/regulators for the new financing or listing. Emphasize standard criteria D, F.</t>
  </si>
  <si>
    <t>Population: accounts relating to the new product, facility or foreign operation. Emphasize standard criteria E, F.</t>
  </si>
  <si>
    <t>Population: key estimate and disclosure accounts around the change-of-control or sale-intention period. Emphasize standard criteria B, C.</t>
  </si>
  <si>
    <t>Population: contract and related-party accounts for significant new agreements. Emphasize standard criteria E, F.</t>
  </si>
  <si>
    <t>Population: large, unusual or non-recurring accounts posted at or near period end. Emphasize standard criteria B, C, D.</t>
  </si>
  <si>
    <t>Population: accounts identified by the engagement team for this specific business-change matter (tailor - "Other"). Tailor the specific standard JET criteria (see key) once the nature of the matter is documented.</t>
  </si>
  <si>
    <t>Population: estimate accounts with high estimation uncertainty (e.g. bad debt allowance, share-based compensation). Emphasize standard criteria C.</t>
  </si>
  <si>
    <t>Population: impairment, recoverability and contingent-liability estimate accounts. Emphasize standard criteria C.</t>
  </si>
  <si>
    <t>Population: revenue accounts recognized at or near period end where timing judgment is significant. Emphasize standard criteria B.</t>
  </si>
  <si>
    <t>Population: full population of significant or numerous adjusting entries recorded through the period. Emphasize standard criteria B, D.</t>
  </si>
  <si>
    <t>Population: estimate accounts tied to third-party earnings projections or stock option/performance-plan payout clauses. Emphasize standard criteria C.</t>
  </si>
  <si>
    <t>Population: accounts reducing reported earnings for tax purposes (deferred income, accelerated expense). Emphasize standard criteria B, C.</t>
  </si>
  <si>
    <t>Population: judgmental accounts identified by the engagement team for this matter (tailor - "Other"). Tailor the specific standard JET criteria (see key) once the nature of the matter is documented.</t>
  </si>
  <si>
    <t>Population: accounts posted during the period-end close where no defined timetable/benchmarks exist. Emphasize standard criteria B, F.</t>
  </si>
  <si>
    <t>Population: accounts prepared or approved by personnel whose roles are unclear or untrained. Emphasize standard criteria A, F.</t>
  </si>
  <si>
    <t>Population: cut-off transactions for purchases/sales/expenses and unreconciled bank, intercompany or subledger-to-GL balances. Emphasize standard criteria B, F.</t>
  </si>
  <si>
    <t>Population: accounts originating from spreadsheets or non-standardized systems within the complex IT environment. Emphasize standard criteria D, F.</t>
  </si>
  <si>
    <t>Population: accounts lacking evidence of supervisory review or approval. Emphasize standard criteria F.</t>
  </si>
  <si>
    <t>Population: accounts identified by the engagement team for this specific financial-reporting-process matter (tailor - "Other"). Tailor the specific standard JET criteria (see key) once the nature of the matter is documented.</t>
  </si>
  <si>
    <t>Population: accounts recording the disputed accounting treatment or matters relating to the change in advisors. Emphasize standard criteria D, F.</t>
  </si>
  <si>
    <t>Population: accounts in areas where audit access was restricted by unreasonable demands/constraints. Emphasize standard criteria F.</t>
  </si>
  <si>
    <t>Population: accounts in areas affected by restricted access to people or information. Emphasize standard criteria F.</t>
  </si>
  <si>
    <t>Population: accounts supported by representations previously found incomplete or misleading. Emphasize standard criteria D, F.</t>
  </si>
  <si>
    <t>Population: the specific policies management has aggressively pushed or influenced. Emphasize standard criteria C, F.</t>
  </si>
  <si>
    <t>Population: accounts identified by the engagement team for this specific auditor/management-relations matter (tailor - "Other"). Tailor the specific standard JET criteria (see key) once the nature of the matter is documented.</t>
  </si>
  <si>
    <t>Population: cash receipt, disbursement and reconciling accounts. Emphasize standard criteria C, F.</t>
  </si>
  <si>
    <t>Population: accounts recording movements, transfers or write-offs of easily convertible assets (bearer bonds, precious metals, diamonds). Emphasize standard criteria E, F.</t>
  </si>
  <si>
    <t>Population: cash and fixed-asset write-off/adjustment accounts. Emphasize standard criteria C, F.</t>
  </si>
  <si>
    <t>Population: asset write-off, disposal and insurance-recovery accounts. Emphasize standard criteria C, D.</t>
  </si>
  <si>
    <t>Population: vendor-payment and payroll accounts, screened for common addresses/bank details between employees and vendors. Emphasize standard criteria E, F.</t>
  </si>
  <si>
    <t>Population: accounts/cycles accessible to personnel identified as under financial stress or in adverse relationships with the entity. Emphasize standard criteria A, F.</t>
  </si>
  <si>
    <t>HOW TO READ THIS SHEET - each column has ONE owner. Column C = AUDITOR procedures (what the audit team performs); these are NOT the client's controls.  documenting a control here does NOT reduce assessed risk unless its operating effectiveness has been tested, and substantive procedures are still required for significant risks.  Column D flags whether the auditor procedure establishes WHETHER the factor exists (Risk assessment) or RESPONDS to it once confirmed (Response). Presence of a fraud risk factor is not fraud and not itself a misstatement - it is a condition to assess and respond to. Management override is a presumed significant risk in every audit and cannot be rebutted. Columns E-L update automatically from the 'Fraud Risk Analysis &amp; Responses' matrix. Column L = JET (journal entry testing) criteria for each factor, expressed using the STANDARD, generic JET selection filters an auditor actually runs against a GL extract (see key below row 4): A = Unusual preparer/approver, B = Unusual timing, C = Unusual amount, D = Unusual description, E = Unusual account/population, F = Missing support/approval. Each row states the population (accounts/cycle to extract) and which standard filters to emphasize; tailor thresholds and population to the entity before use, and apply once Relevant = Yes.</t>
  </si>
  <si>
    <t>STANDARD JET CRITERIA KEY: A=Unusual preparer/approver (manual/top-side entries; override rights; no segregation of duties). B=Unusual timing (weekends/holidays/after-hours; at/near period end; reversals). C=Unusual amount (round-dollar; repeating digits; just below approval thresholds). D=Unusual description (blank/generic/keyword-flagged narratives). E=Unusual account/population (dormant/suspense accounts; unusual account pairs). F=Missing support/approval (no second approver or documentation). Apply the letters shown in each row to the standard JET extraction/CAAT, scoped to the stated population.</t>
  </si>
  <si>
    <t>JET CRITERIA (Population + Standard Filters A-F)</t>
  </si>
  <si>
    <t>Performed regardless of the answer; mainly inquiry, inspection, observation and evaluation. RESPONSE  - procedures performed because the factor has been concluded relevant. Designed to address the assessed risk; typically substantive testing, counts, confirmations and re-performance. Perform the assessment part for every client; extend to the testing part only where Relevant? = Yes.</t>
  </si>
  <si>
    <t>Antares Retail Group, a family-owned retail chain, three generations, still run day to day by two brothers who are also the majority shareholders. They're refinancing a bank facility this year, and the new covenant is tied to EBITDA. Their warehouse sits on land leased from a company owned by the family's holding entity, and there's no audit committee and the two brothers and their father make every material decision themselves</t>
  </si>
  <si>
    <t>Fraud Risk Factors Identified</t>
  </si>
  <si>
    <t>Financing Covanents</t>
  </si>
  <si>
    <t>No Audit committee</t>
  </si>
  <si>
    <t>No independence of Manangement</t>
  </si>
  <si>
    <t>Related party transaction</t>
  </si>
  <si>
    <t>Complex Busines structure</t>
  </si>
  <si>
    <t>Yes</t>
  </si>
  <si>
    <t>Since the Business is family owned and managed complletely by two brothers who are also directos</t>
  </si>
  <si>
    <t>opportunity: manual entries or over of controls</t>
  </si>
  <si>
    <t xml:space="preserve">Internal audit function, indenependtre view </t>
  </si>
  <si>
    <t>Ficticious entries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</si>
</sst>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_(* \(#,##0.00\);_(* &quot;-&quot;??_);_(@_)"/>
    <numFmt numFmtId="164" formatCode="_-* #,##0.00_-;\-* #,##0.00_-;_-* &quot;-&quot;??_-;_-@_-"/>
    <numFmt numFmtId="165" formatCode="_(* #,##0_);_(* \(#,##0\);_(* &quot;-&quot;??_);_(@_)"/>
    <numFmt numFmtId="166" formatCode="@* &quot;:&quot;"/>
    <numFmt numFmtId="167" formatCode="#,##0;[Red]\ \(#,##0\)"/>
  </numFmts>
  <fonts count="73" x14ac:knownFonts="1">
    <font>
      <sz val="11"/>
      <color theme="1"/>
      <name val="Aptos Narrow"/>
      <family val="2"/>
      <scheme val="minor"/>
    </font>
    <font>
      <u/>
      <sz val="11"/>
      <color theme="10"/>
      <name val="Aptos Narrow"/>
      <family val="2"/>
      <scheme val="minor"/>
    </font>
    <font>
      <b/>
      <u/>
      <sz val="9"/>
      <color theme="0"/>
      <name val="Georgia"/>
      <family val="1"/>
    </font>
    <font>
      <sz val="9"/>
      <color theme="0"/>
      <name val="Georgia"/>
      <family val="1"/>
    </font>
    <font>
      <sz val="9"/>
      <color theme="1"/>
      <name val="Georgia"/>
      <family val="1"/>
    </font>
    <font>
      <u/>
      <sz val="9"/>
      <color theme="10"/>
      <name val="Georgia"/>
      <family val="1"/>
    </font>
    <font>
      <b/>
      <sz val="9"/>
      <color theme="1"/>
      <name val="Georgia"/>
      <family val="1"/>
    </font>
    <font>
      <b/>
      <sz val="9"/>
      <color theme="0"/>
      <name val="Georgia"/>
      <family val="1"/>
    </font>
    <font>
      <sz val="9"/>
      <name val="Georgia"/>
      <family val="1"/>
    </font>
    <font>
      <sz val="11"/>
      <color theme="1"/>
      <name val="Aptos Narrow"/>
      <family val="2"/>
      <scheme val="minor"/>
    </font>
    <font>
      <u/>
      <sz val="9"/>
      <color rgb="FFFF0000"/>
      <name val="Georgia"/>
      <family val="1"/>
    </font>
    <font>
      <sz val="9"/>
      <color rgb="FFFF0000"/>
      <name val="Georgia"/>
      <family val="1"/>
    </font>
    <font>
      <i/>
      <sz val="9"/>
      <color theme="1"/>
      <name val="Georgia"/>
      <family val="1"/>
    </font>
    <font>
      <sz val="10"/>
      <color rgb="FF000000"/>
      <name val="Aptos Narrow"/>
      <family val="2"/>
      <scheme val="minor"/>
    </font>
    <font>
      <sz val="11"/>
      <name val="Aptos Narrow"/>
      <family val="2"/>
      <scheme val="minor"/>
    </font>
    <font>
      <b/>
      <sz val="11"/>
      <name val="Aptos Narrow"/>
      <family val="2"/>
      <scheme val="minor"/>
    </font>
    <font>
      <b/>
      <sz val="14"/>
      <name val="Aptos Narrow"/>
      <family val="2"/>
      <scheme val="minor"/>
    </font>
    <font>
      <sz val="10"/>
      <color theme="1"/>
      <name val="Cambria"/>
      <family val="1"/>
    </font>
    <font>
      <b/>
      <sz val="11"/>
      <name val="Aptos Narrow"/>
      <family val="2"/>
    </font>
    <font>
      <b/>
      <sz val="9"/>
      <color theme="1"/>
      <name val="Cambria"/>
      <family val="1"/>
    </font>
    <font>
      <sz val="9"/>
      <name val="Cambria"/>
      <family val="1"/>
    </font>
    <font>
      <sz val="9"/>
      <color theme="1"/>
      <name val="Cambria"/>
      <family val="1"/>
    </font>
    <font>
      <sz val="9"/>
      <color theme="1"/>
      <name val="Aptos Narrow"/>
      <family val="2"/>
      <scheme val="minor"/>
    </font>
    <font>
      <u/>
      <sz val="9"/>
      <color rgb="FF0000FF"/>
      <name val="Cambria"/>
      <family val="1"/>
    </font>
    <font>
      <b/>
      <sz val="9"/>
      <name val="Cambria"/>
      <family val="1"/>
    </font>
    <font>
      <b/>
      <sz val="10"/>
      <color rgb="FF002060"/>
      <name val="Cambria"/>
      <family val="1"/>
    </font>
    <font>
      <b/>
      <sz val="10"/>
      <color theme="0"/>
      <name val="Cambria"/>
      <family val="1"/>
    </font>
    <font>
      <sz val="8"/>
      <color theme="1"/>
      <name val="Cambria"/>
      <family val="1"/>
    </font>
    <font>
      <b/>
      <sz val="8"/>
      <color theme="1"/>
      <name val="Cambria"/>
      <family val="1"/>
    </font>
    <font>
      <b/>
      <sz val="8"/>
      <color theme="0"/>
      <name val="Cambria"/>
      <family val="1"/>
    </font>
    <font>
      <b/>
      <sz val="8"/>
      <color theme="4" tint="-0.499984740745262"/>
      <name val="Cambria"/>
      <family val="1"/>
    </font>
    <font>
      <sz val="11"/>
      <color theme="1"/>
      <name val="Arial"/>
      <family val="2"/>
    </font>
    <font>
      <b/>
      <sz val="11"/>
      <color theme="1"/>
      <name val="Cambria"/>
      <family val="1"/>
    </font>
    <font>
      <sz val="11"/>
      <color theme="1"/>
      <name val="Cambria"/>
      <family val="1"/>
    </font>
    <font>
      <b/>
      <u/>
      <sz val="9"/>
      <color theme="0"/>
      <name val="Cambria"/>
      <family val="1"/>
    </font>
    <font>
      <sz val="9"/>
      <color theme="0"/>
      <name val="Cambria"/>
      <family val="1"/>
    </font>
    <font>
      <u/>
      <sz val="9"/>
      <color theme="10"/>
      <name val="Cambria"/>
      <family val="1"/>
    </font>
    <font>
      <u/>
      <sz val="11"/>
      <color theme="10"/>
      <name val="Cambria"/>
      <family val="1"/>
    </font>
    <font>
      <sz val="10"/>
      <color theme="0"/>
      <name val="Cambria"/>
      <family val="1"/>
    </font>
    <font>
      <b/>
      <sz val="11"/>
      <color theme="1"/>
      <name val="Aptos Narrow"/>
      <family val="2"/>
      <scheme val="minor"/>
    </font>
    <font>
      <b/>
      <sz val="11"/>
      <color rgb="FFFFFFFF"/>
      <name val="Aptos Narrow"/>
      <family val="2"/>
      <scheme val="minor"/>
    </font>
    <font>
      <b/>
      <sz val="18"/>
      <color rgb="FFFFFFFF"/>
      <name val="Aptos Narrow"/>
      <family val="2"/>
      <scheme val="minor"/>
    </font>
    <font>
      <i/>
      <sz val="10"/>
      <color rgb="FF666666"/>
      <name val="Aptos Narrow"/>
      <family val="2"/>
      <scheme val="minor"/>
    </font>
    <font>
      <b/>
      <sz val="11"/>
      <color rgb="FF002060"/>
      <name val="Aptos Narrow"/>
      <family val="2"/>
      <scheme val="minor"/>
    </font>
    <font>
      <b/>
      <sz val="16"/>
      <color rgb="FF002060"/>
      <name val="Aptos Narrow"/>
      <family val="2"/>
      <scheme val="minor"/>
    </font>
    <font>
      <sz val="10"/>
      <color rgb="FF333333"/>
      <name val="Aptos Narrow"/>
      <family val="2"/>
      <scheme val="minor"/>
    </font>
    <font>
      <b/>
      <sz val="9"/>
      <color rgb="FFFFFFFF"/>
      <name val="Aptos Narrow"/>
      <family val="2"/>
      <scheme val="minor"/>
    </font>
    <font>
      <b/>
      <sz val="11"/>
      <color rgb="FF1F4E78"/>
      <name val="Aptos Narrow"/>
      <family val="2"/>
      <scheme val="minor"/>
    </font>
    <font>
      <sz val="9"/>
      <color rgb="FF666666"/>
      <name val="Cambria"/>
      <family val="1"/>
    </font>
    <font>
      <b/>
      <sz val="9"/>
      <color theme="0"/>
      <name val="Cambria"/>
      <family val="1"/>
    </font>
    <font>
      <sz val="9"/>
      <color rgb="FFFF0000"/>
      <name val="Cambria"/>
      <family val="1"/>
    </font>
    <font>
      <sz val="9"/>
      <color rgb="FF0E0F0C"/>
      <name val="Cambria"/>
      <family val="1"/>
    </font>
    <font>
      <b/>
      <sz val="14"/>
      <color rgb="FF153D64"/>
      <name val="Cambria"/>
      <family val="1"/>
    </font>
    <font>
      <i/>
      <sz val="10"/>
      <color rgb="FF555555"/>
      <name val="Cambria"/>
      <family val="1"/>
    </font>
    <font>
      <b/>
      <sz val="12"/>
      <color rgb="FF153D64"/>
      <name val="Cambria"/>
      <family val="1"/>
    </font>
    <font>
      <sz val="11"/>
      <color theme="0"/>
      <name val="Cambria"/>
      <family val="1"/>
    </font>
    <font>
      <b/>
      <sz val="12"/>
      <color rgb="FFFFFFFF"/>
      <name val="Cambria"/>
      <family val="1"/>
    </font>
    <font>
      <b/>
      <i/>
      <sz val="11"/>
      <color theme="1"/>
      <name val="Cambria"/>
      <family val="1"/>
    </font>
    <font>
      <i/>
      <sz val="11"/>
      <color theme="1"/>
      <name val="Cambria"/>
      <family val="1"/>
    </font>
    <font>
      <b/>
      <sz val="11"/>
      <color rgb="FFFFFFFF"/>
      <name val="Cambria"/>
      <family val="1"/>
    </font>
    <font>
      <i/>
      <sz val="9"/>
      <color rgb="FF666666"/>
      <name val="Cambria"/>
      <family val="1"/>
    </font>
    <font>
      <sz val="11"/>
      <color theme="1" tint="0.499984740745262"/>
      <name val="Cambria"/>
      <family val="1"/>
    </font>
    <font>
      <b/>
      <sz val="14"/>
      <color rgb="FFFFFFFF"/>
      <name val="Cambria"/>
      <family val="1"/>
    </font>
    <font>
      <i/>
      <sz val="9"/>
      <color theme="1"/>
      <name val="Cambria"/>
      <family val="1"/>
    </font>
    <font>
      <b/>
      <sz val="10"/>
      <color rgb="FFFFFFFF"/>
      <name val="Cambria"/>
      <family val="1"/>
    </font>
    <font>
      <sz val="8"/>
      <color rgb="FF1F6F43"/>
      <name val="Aptos Narrow"/>
      <family val="2"/>
    </font>
    <font>
      <sz val="8"/>
      <color rgb="FF7A4E00"/>
      <name val="Aptos Narrow"/>
      <family val="2"/>
    </font>
    <font>
      <sz val="8"/>
      <color rgb="FF3F3F3F"/>
      <name val="Aptos Narrow"/>
      <family val="2"/>
    </font>
    <font>
      <sz val="8"/>
      <color theme="0"/>
      <name val="Cambria"/>
      <family val="1"/>
    </font>
    <font>
      <b/>
      <sz val="9"/>
      <color rgb="FFFFFFFF"/>
      <name val="Cambria"/>
      <family val="1"/>
    </font>
    <font>
      <sz val="10"/>
      <color rgb="FF000000"/>
      <name val="Cambria"/>
      <family val="1"/>
    </font>
    <font>
      <sz val="9"/>
      <color theme="0"/>
      <name val="Aptos Narrow"/>
      <family val="2"/>
    </font>
    <font>
      <sz val="11"/>
      <color theme="1"/>
      <name val="Calibri"/>
      <family val="2"/>
    </font>
  </fonts>
  <fills count="28">
    <fill>
      <patternFill patternType="none"/>
    </fill>
    <fill>
      <patternFill patternType="gray125"/>
    </fill>
    <fill>
      <patternFill patternType="solid">
        <fgColor rgb="FF2F5496"/>
        <bgColor rgb="FF2F5496"/>
      </patternFill>
    </fill>
    <fill>
      <patternFill patternType="solid">
        <fgColor rgb="FF002060"/>
        <bgColor rgb="FF002060"/>
      </patternFill>
    </fill>
    <fill>
      <patternFill patternType="solid">
        <fgColor rgb="FFD8D8D8"/>
        <bgColor rgb="FFD8D8D8"/>
      </patternFill>
    </fill>
    <fill>
      <patternFill patternType="solid">
        <fgColor rgb="FFFEF2CB"/>
        <bgColor rgb="FFFEF2CB"/>
      </patternFill>
    </fill>
    <fill>
      <patternFill patternType="solid">
        <fgColor theme="9" tint="0.79998168889431442"/>
        <bgColor indexed="64"/>
      </patternFill>
    </fill>
    <fill>
      <patternFill patternType="solid">
        <fgColor rgb="FFE7E6E6"/>
        <bgColor rgb="FFE7E6E6"/>
      </patternFill>
    </fill>
    <fill>
      <patternFill patternType="solid">
        <fgColor theme="0" tint="-0.14999847407452621"/>
        <bgColor indexed="64"/>
      </patternFill>
    </fill>
    <fill>
      <patternFill patternType="solid">
        <fgColor theme="0"/>
        <bgColor indexed="64"/>
      </patternFill>
    </fill>
    <fill>
      <patternFill patternType="solid">
        <fgColor rgb="FF002060"/>
        <bgColor indexed="64"/>
      </patternFill>
    </fill>
    <fill>
      <patternFill patternType="solid">
        <fgColor theme="2"/>
        <bgColor indexed="64"/>
      </patternFill>
    </fill>
    <fill>
      <patternFill patternType="solid">
        <fgColor theme="3" tint="9.9978637043366805E-2"/>
        <bgColor indexed="64"/>
      </patternFill>
    </fill>
    <fill>
      <patternFill patternType="solid">
        <fgColor rgb="FFD9EAF7"/>
        <bgColor indexed="64"/>
      </patternFill>
    </fill>
    <fill>
      <patternFill patternType="solid">
        <fgColor rgb="FFEEF4FB"/>
        <bgColor indexed="64"/>
      </patternFill>
    </fill>
    <fill>
      <patternFill patternType="solid">
        <fgColor rgb="FF1F4E78"/>
        <bgColor indexed="64"/>
      </patternFill>
    </fill>
    <fill>
      <patternFill patternType="solid">
        <fgColor rgb="FF002060"/>
        <bgColor theme="4"/>
      </patternFill>
    </fill>
    <fill>
      <patternFill patternType="solid">
        <fgColor rgb="FF153D64"/>
        <bgColor indexed="64"/>
      </patternFill>
    </fill>
    <fill>
      <patternFill patternType="solid">
        <fgColor rgb="FF1F6F43"/>
        <bgColor indexed="64"/>
      </patternFill>
    </fill>
    <fill>
      <patternFill patternType="solid">
        <fgColor rgb="FF7A4E00"/>
        <bgColor indexed="64"/>
      </patternFill>
    </fill>
    <fill>
      <patternFill patternType="solid">
        <fgColor rgb="FF7B2D26"/>
        <bgColor indexed="64"/>
      </patternFill>
    </fill>
    <fill>
      <patternFill patternType="solid">
        <fgColor rgb="FF4A2C6B"/>
        <bgColor indexed="64"/>
      </patternFill>
    </fill>
    <fill>
      <patternFill patternType="solid">
        <fgColor rgb="FF3F3F3F"/>
        <bgColor indexed="64"/>
      </patternFill>
    </fill>
    <fill>
      <patternFill patternType="solid">
        <fgColor rgb="FFFDF2F1"/>
        <bgColor indexed="64"/>
      </patternFill>
    </fill>
    <fill>
      <patternFill patternType="solid">
        <fgColor rgb="FFF4F0F9"/>
        <bgColor indexed="64"/>
      </patternFill>
    </fill>
    <fill>
      <patternFill patternType="solid">
        <fgColor rgb="FFE2EFDA"/>
        <bgColor indexed="64"/>
      </patternFill>
    </fill>
    <fill>
      <patternFill patternType="solid">
        <fgColor rgb="FFFFF2CC"/>
        <bgColor indexed="64"/>
      </patternFill>
    </fill>
    <fill>
      <patternFill patternType="solid">
        <fgColor rgb="FFF2F2F2"/>
        <bgColor indexed="64"/>
      </patternFill>
    </fill>
  </fills>
  <borders count="5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right/>
      <top style="medium">
        <color indexed="64"/>
      </top>
      <bottom style="medium">
        <color rgb="FF000000"/>
      </bottom>
      <diagonal/>
    </border>
    <border>
      <left style="medium">
        <color indexed="64"/>
      </left>
      <right/>
      <top style="medium">
        <color indexed="64"/>
      </top>
      <bottom style="medium">
        <color rgb="FF000000"/>
      </bottom>
      <diagonal/>
    </border>
    <border>
      <left/>
      <right style="medium">
        <color indexed="64"/>
      </right>
      <top style="medium">
        <color indexed="64"/>
      </top>
      <bottom style="medium">
        <color rgb="FF000000"/>
      </bottom>
      <diagonal/>
    </border>
    <border>
      <left style="medium">
        <color indexed="64"/>
      </left>
      <right/>
      <top/>
      <bottom/>
      <diagonal/>
    </border>
    <border>
      <left/>
      <right style="medium">
        <color indexed="64"/>
      </right>
      <top/>
      <bottom/>
      <diagonal/>
    </border>
    <border>
      <left style="thin">
        <color rgb="FF000000"/>
      </left>
      <right style="medium">
        <color indexed="64"/>
      </right>
      <top style="thin">
        <color rgb="FF000000"/>
      </top>
      <bottom style="thin">
        <color rgb="FF000000"/>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style="medium">
        <color indexed="64"/>
      </right>
      <top style="medium">
        <color indexed="64"/>
      </top>
      <bottom style="medium">
        <color rgb="FF000000"/>
      </bottom>
      <diagonal/>
    </border>
    <border>
      <left style="medium">
        <color indexed="64"/>
      </left>
      <right style="medium">
        <color indexed="64"/>
      </right>
      <top/>
      <bottom/>
      <diagonal/>
    </border>
    <border>
      <left style="medium">
        <color indexed="64"/>
      </left>
      <right style="thin">
        <color auto="1"/>
      </right>
      <top style="thin">
        <color auto="1"/>
      </top>
      <bottom/>
      <diagonal/>
    </border>
    <border>
      <left style="thin">
        <color auto="1"/>
      </left>
      <right style="medium">
        <color indexed="64"/>
      </right>
      <top style="thin">
        <color auto="1"/>
      </top>
      <bottom style="thin">
        <color auto="1"/>
      </bottom>
      <diagonal/>
    </border>
    <border>
      <left style="medium">
        <color indexed="64"/>
      </left>
      <right style="medium">
        <color indexed="64"/>
      </right>
      <top style="thin">
        <color auto="1"/>
      </top>
      <bottom style="thin">
        <color auto="1"/>
      </bottom>
      <diagonal/>
    </border>
    <border>
      <left style="medium">
        <color indexed="64"/>
      </left>
      <right/>
      <top style="thin">
        <color indexed="64"/>
      </top>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
      <left style="medium">
        <color indexed="64"/>
      </left>
      <right style="medium">
        <color indexed="64"/>
      </right>
      <top style="thin">
        <color auto="1"/>
      </top>
      <bottom style="medium">
        <color indexed="64"/>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style="medium">
        <color indexed="64"/>
      </left>
      <right style="thin">
        <color rgb="FF000000"/>
      </right>
      <top style="thin">
        <color rgb="FF000000"/>
      </top>
      <bottom style="thin">
        <color rgb="FF000000"/>
      </bottom>
      <diagonal/>
    </border>
    <border>
      <left/>
      <right style="medium">
        <color indexed="64"/>
      </right>
      <top/>
      <bottom style="thin">
        <color indexed="64"/>
      </bottom>
      <diagonal/>
    </border>
    <border>
      <left style="medium">
        <color indexed="64"/>
      </left>
      <right/>
      <top/>
      <bottom style="thin">
        <color indexed="64"/>
      </bottom>
      <diagonal/>
    </border>
    <border>
      <left style="thin">
        <color rgb="FF000000"/>
      </left>
      <right style="thin">
        <color rgb="FF000000"/>
      </right>
      <top style="thin">
        <color rgb="FF000000"/>
      </top>
      <bottom style="thin">
        <color indexed="64"/>
      </bottom>
      <diagonal/>
    </border>
    <border>
      <left style="thin">
        <color rgb="FF000000"/>
      </left>
      <right style="medium">
        <color indexed="64"/>
      </right>
      <top style="thin">
        <color rgb="FF000000"/>
      </top>
      <bottom style="thin">
        <color indexed="64"/>
      </bottom>
      <diagonal/>
    </border>
    <border>
      <left/>
      <right style="medium">
        <color indexed="64"/>
      </right>
      <top style="thin">
        <color indexed="64"/>
      </top>
      <bottom/>
      <diagonal/>
    </border>
    <border>
      <left style="medium">
        <color indexed="64"/>
      </left>
      <right style="thin">
        <color auto="1"/>
      </right>
      <top/>
      <bottom style="thin">
        <color auto="1"/>
      </bottom>
      <diagonal/>
    </border>
    <border>
      <left style="medium">
        <color indexed="64"/>
      </left>
      <right style="thin">
        <color auto="1"/>
      </right>
      <top style="thin">
        <color auto="1"/>
      </top>
      <bottom style="thin">
        <color auto="1"/>
      </bottom>
      <diagonal/>
    </border>
    <border>
      <left style="thin">
        <color auto="1"/>
      </left>
      <right style="thin">
        <color auto="1"/>
      </right>
      <top style="thin">
        <color auto="1"/>
      </top>
      <bottom style="medium">
        <color indexed="64"/>
      </bottom>
      <diagonal/>
    </border>
    <border>
      <left/>
      <right/>
      <top style="thin">
        <color auto="1"/>
      </top>
      <bottom/>
      <diagonal/>
    </border>
    <border>
      <left/>
      <right style="thin">
        <color auto="1"/>
      </right>
      <top style="thin">
        <color auto="1"/>
      </top>
      <bottom/>
      <diagonal/>
    </border>
    <border>
      <left/>
      <right/>
      <top/>
      <bottom style="thin">
        <color rgb="FFD9D9D9"/>
      </bottom>
      <diagonal/>
    </border>
    <border>
      <left style="thin">
        <color indexed="64"/>
      </left>
      <right style="thin">
        <color indexed="64"/>
      </right>
      <top style="medium">
        <color indexed="64"/>
      </top>
      <bottom style="thin">
        <color indexed="64"/>
      </bottom>
      <diagonal/>
    </border>
    <border>
      <left/>
      <right/>
      <top/>
      <bottom style="thin">
        <color theme="1"/>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medium">
        <color indexed="64"/>
      </left>
      <right/>
      <top style="medium">
        <color indexed="64"/>
      </top>
      <bottom style="thin">
        <color indexed="64"/>
      </bottom>
      <diagonal/>
    </border>
    <border>
      <left style="thin">
        <color theme="4" tint="0.39997558519241921"/>
      </left>
      <right/>
      <top style="thin">
        <color theme="4" tint="0.39997558519241921"/>
      </top>
      <bottom style="thin">
        <color theme="4" tint="0.39997558519241921"/>
      </bottom>
      <diagonal/>
    </border>
    <border>
      <left style="thin">
        <color rgb="FFBFBFBF"/>
      </left>
      <right style="thin">
        <color rgb="FFBFBFBF"/>
      </right>
      <top style="thin">
        <color rgb="FFBFBFBF"/>
      </top>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top/>
      <bottom style="thin">
        <color rgb="FFBFBFBF"/>
      </bottom>
      <diagonal/>
    </border>
    <border>
      <left/>
      <right style="thin">
        <color rgb="FFBFBFBF"/>
      </right>
      <top/>
      <bottom style="thin">
        <color rgb="FFBFBFBF"/>
      </bottom>
      <diagonal/>
    </border>
    <border>
      <left style="thin">
        <color rgb="FFBFBFBF"/>
      </left>
      <right/>
      <top/>
      <bottom style="thin">
        <color rgb="FFBFBFBF"/>
      </bottom>
      <diagonal/>
    </border>
    <border>
      <left/>
      <right/>
      <top style="thin">
        <color rgb="FFBFBFBF"/>
      </top>
      <bottom/>
      <diagonal/>
    </border>
  </borders>
  <cellStyleXfs count="11">
    <xf numFmtId="0" fontId="0" fillId="0" borderId="0"/>
    <xf numFmtId="0" fontId="1" fillId="0" borderId="0"/>
    <xf numFmtId="0" fontId="9" fillId="0" borderId="0"/>
    <xf numFmtId="0" fontId="13" fillId="0" borderId="0"/>
    <xf numFmtId="43" fontId="9" fillId="0" borderId="0"/>
    <xf numFmtId="0" fontId="9" fillId="0" borderId="0"/>
    <xf numFmtId="0" fontId="9" fillId="0" borderId="0"/>
    <xf numFmtId="0" fontId="9" fillId="0" borderId="0"/>
    <xf numFmtId="0" fontId="9" fillId="0" borderId="0"/>
    <xf numFmtId="0" fontId="9" fillId="0" borderId="0"/>
    <xf numFmtId="0" fontId="31" fillId="0" borderId="0"/>
  </cellStyleXfs>
  <cellXfs count="273">
    <xf numFmtId="0" fontId="0" fillId="0" borderId="0" xfId="0"/>
    <xf numFmtId="0" fontId="4" fillId="0" borderId="0" xfId="2" applyFont="1"/>
    <xf numFmtId="0" fontId="4" fillId="0" borderId="10" xfId="2" applyFont="1" applyBorder="1" applyAlignment="1">
      <alignment vertical="top" wrapText="1"/>
    </xf>
    <xf numFmtId="0" fontId="4" fillId="0" borderId="2" xfId="2" applyFont="1" applyBorder="1" applyAlignment="1">
      <alignment vertical="top" wrapText="1"/>
    </xf>
    <xf numFmtId="0" fontId="4" fillId="0" borderId="0" xfId="2" applyFont="1" applyAlignment="1">
      <alignment vertical="top" wrapText="1"/>
    </xf>
    <xf numFmtId="0" fontId="14" fillId="0" borderId="0" xfId="2" applyFont="1" applyAlignment="1">
      <alignment vertical="center" wrapText="1"/>
    </xf>
    <xf numFmtId="0" fontId="4" fillId="6" borderId="3" xfId="2" applyFont="1" applyFill="1" applyBorder="1" applyAlignment="1">
      <alignment vertical="top" wrapText="1"/>
    </xf>
    <xf numFmtId="0" fontId="4" fillId="6" borderId="20" xfId="2" applyFont="1" applyFill="1" applyBorder="1" applyAlignment="1">
      <alignment vertical="top" wrapText="1"/>
    </xf>
    <xf numFmtId="0" fontId="4" fillId="6" borderId="1" xfId="2" applyFont="1" applyFill="1" applyBorder="1" applyAlignment="1">
      <alignment vertical="top" wrapText="1"/>
    </xf>
    <xf numFmtId="0" fontId="4" fillId="0" borderId="3" xfId="2" applyFont="1" applyBorder="1" applyAlignment="1">
      <alignment vertical="top" wrapText="1"/>
    </xf>
    <xf numFmtId="0" fontId="0" fillId="0" borderId="0" xfId="0" applyAlignment="1">
      <alignment vertical="top" wrapText="1"/>
    </xf>
    <xf numFmtId="0" fontId="2" fillId="2" borderId="0" xfId="2" applyFont="1" applyFill="1" applyAlignment="1">
      <alignment vertical="top" wrapText="1"/>
    </xf>
    <xf numFmtId="0" fontId="3" fillId="2" borderId="0" xfId="2" applyFont="1" applyFill="1" applyAlignment="1">
      <alignment vertical="top" wrapText="1"/>
    </xf>
    <xf numFmtId="0" fontId="18" fillId="0" borderId="36" xfId="2" applyFont="1" applyBorder="1" applyAlignment="1">
      <alignment vertical="top" wrapText="1"/>
    </xf>
    <xf numFmtId="0" fontId="18" fillId="0" borderId="36" xfId="0" applyFont="1" applyBorder="1" applyAlignment="1">
      <alignment vertical="top" wrapText="1"/>
    </xf>
    <xf numFmtId="0" fontId="4" fillId="0" borderId="36" xfId="2" applyFont="1" applyBorder="1" applyAlignment="1">
      <alignment vertical="top" wrapText="1"/>
    </xf>
    <xf numFmtId="0" fontId="0" fillId="0" borderId="36" xfId="0" applyBorder="1" applyAlignment="1">
      <alignment vertical="top" wrapText="1"/>
    </xf>
    <xf numFmtId="0" fontId="5" fillId="0" borderId="36" xfId="2" applyFont="1" applyBorder="1" applyAlignment="1">
      <alignment vertical="top" wrapText="1"/>
    </xf>
    <xf numFmtId="0" fontId="5" fillId="0" borderId="0" xfId="2" applyFont="1" applyAlignment="1">
      <alignment vertical="top" wrapText="1"/>
    </xf>
    <xf numFmtId="0" fontId="6" fillId="0" borderId="36" xfId="2" applyFont="1" applyBorder="1" applyAlignment="1">
      <alignment vertical="top" wrapText="1"/>
    </xf>
    <xf numFmtId="0" fontId="4" fillId="2" borderId="0" xfId="2" applyFont="1" applyFill="1" applyAlignment="1">
      <alignment vertical="top" wrapText="1"/>
    </xf>
    <xf numFmtId="0" fontId="10" fillId="0" borderId="0" xfId="1" applyFont="1" applyAlignment="1">
      <alignment vertical="top" wrapText="1"/>
    </xf>
    <xf numFmtId="0" fontId="18" fillId="3" borderId="5" xfId="2" applyFont="1" applyFill="1" applyBorder="1" applyAlignment="1">
      <alignment vertical="top" wrapText="1"/>
    </xf>
    <xf numFmtId="0" fontId="7" fillId="3" borderId="4" xfId="2" applyFont="1" applyFill="1" applyBorder="1" applyAlignment="1">
      <alignment vertical="top" wrapText="1"/>
    </xf>
    <xf numFmtId="0" fontId="7" fillId="3" borderId="6" xfId="2" applyFont="1" applyFill="1" applyBorder="1" applyAlignment="1">
      <alignment vertical="top" wrapText="1"/>
    </xf>
    <xf numFmtId="0" fontId="7" fillId="3" borderId="12" xfId="2" applyFont="1" applyFill="1" applyBorder="1" applyAlignment="1">
      <alignment vertical="top" wrapText="1"/>
    </xf>
    <xf numFmtId="0" fontId="7" fillId="4" borderId="7" xfId="2" applyFont="1" applyFill="1" applyBorder="1" applyAlignment="1">
      <alignment vertical="top" wrapText="1"/>
    </xf>
    <xf numFmtId="0" fontId="7" fillId="4" borderId="0" xfId="2" applyFont="1" applyFill="1" applyAlignment="1">
      <alignment vertical="top" wrapText="1"/>
    </xf>
    <xf numFmtId="0" fontId="7" fillId="4" borderId="8" xfId="2" applyFont="1" applyFill="1" applyBorder="1" applyAlignment="1">
      <alignment vertical="top" wrapText="1"/>
    </xf>
    <xf numFmtId="0" fontId="7" fillId="4" borderId="13" xfId="2" applyFont="1" applyFill="1" applyBorder="1" applyAlignment="1">
      <alignment vertical="top" wrapText="1"/>
    </xf>
    <xf numFmtId="0" fontId="4" fillId="5" borderId="7" xfId="2" applyFont="1" applyFill="1" applyBorder="1" applyAlignment="1">
      <alignment vertical="top" wrapText="1"/>
    </xf>
    <xf numFmtId="0" fontId="8" fillId="5" borderId="0" xfId="2" applyFont="1" applyFill="1" applyAlignment="1">
      <alignment vertical="top" wrapText="1"/>
    </xf>
    <xf numFmtId="0" fontId="4" fillId="5" borderId="8" xfId="2" applyFont="1" applyFill="1" applyBorder="1" applyAlignment="1">
      <alignment vertical="top" wrapText="1"/>
    </xf>
    <xf numFmtId="0" fontId="4" fillId="5" borderId="13" xfId="2" applyFont="1" applyFill="1" applyBorder="1" applyAlignment="1">
      <alignment vertical="top" wrapText="1"/>
    </xf>
    <xf numFmtId="0" fontId="4" fillId="0" borderId="14" xfId="2" applyFont="1" applyBorder="1" applyAlignment="1">
      <alignment vertical="top" wrapText="1"/>
    </xf>
    <xf numFmtId="0" fontId="8" fillId="0" borderId="10" xfId="2" applyFont="1" applyBorder="1" applyAlignment="1">
      <alignment vertical="top" wrapText="1"/>
    </xf>
    <xf numFmtId="0" fontId="4" fillId="0" borderId="16" xfId="2" applyFont="1" applyBorder="1" applyAlignment="1">
      <alignment vertical="top" wrapText="1"/>
    </xf>
    <xf numFmtId="0" fontId="4" fillId="0" borderId="17" xfId="2" applyFont="1" applyBorder="1" applyAlignment="1">
      <alignment vertical="top" wrapText="1"/>
    </xf>
    <xf numFmtId="0" fontId="4" fillId="0" borderId="7" xfId="2" applyFont="1" applyBorder="1" applyAlignment="1">
      <alignment vertical="top" wrapText="1"/>
    </xf>
    <xf numFmtId="0" fontId="4" fillId="0" borderId="11" xfId="2" applyFont="1" applyBorder="1" applyAlignment="1">
      <alignment vertical="top" wrapText="1"/>
    </xf>
    <xf numFmtId="0" fontId="5" fillId="0" borderId="16" xfId="1" applyFont="1" applyBorder="1" applyAlignment="1">
      <alignment vertical="top" wrapText="1"/>
    </xf>
    <xf numFmtId="0" fontId="4" fillId="0" borderId="18" xfId="2" applyFont="1" applyBorder="1" applyAlignment="1">
      <alignment vertical="top" wrapText="1"/>
    </xf>
    <xf numFmtId="0" fontId="4" fillId="0" borderId="19" xfId="2" applyFont="1" applyBorder="1" applyAlignment="1">
      <alignment vertical="top" wrapText="1"/>
    </xf>
    <xf numFmtId="0" fontId="5" fillId="0" borderId="22" xfId="1" applyFont="1" applyBorder="1" applyAlignment="1">
      <alignment vertical="top" wrapText="1"/>
    </xf>
    <xf numFmtId="0" fontId="7" fillId="3" borderId="5" xfId="2" applyFont="1" applyFill="1" applyBorder="1" applyAlignment="1">
      <alignment vertical="top" wrapText="1"/>
    </xf>
    <xf numFmtId="0" fontId="6" fillId="0" borderId="0" xfId="2" applyFont="1" applyAlignment="1">
      <alignment vertical="top" wrapText="1"/>
    </xf>
    <xf numFmtId="0" fontId="5" fillId="5" borderId="0" xfId="2" applyFont="1" applyFill="1" applyAlignment="1">
      <alignment vertical="top" wrapText="1"/>
    </xf>
    <xf numFmtId="0" fontId="4" fillId="5" borderId="0" xfId="2" applyFont="1" applyFill="1" applyAlignment="1">
      <alignment vertical="top" wrapText="1"/>
    </xf>
    <xf numFmtId="0" fontId="4" fillId="0" borderId="25" xfId="2" applyFont="1" applyBorder="1" applyAlignment="1">
      <alignment vertical="top" wrapText="1"/>
    </xf>
    <xf numFmtId="0" fontId="4" fillId="0" borderId="23" xfId="2" applyFont="1" applyBorder="1" applyAlignment="1">
      <alignment vertical="top" wrapText="1"/>
    </xf>
    <xf numFmtId="0" fontId="4" fillId="0" borderId="24" xfId="2" applyFont="1" applyBorder="1" applyAlignment="1">
      <alignment vertical="top" wrapText="1"/>
    </xf>
    <xf numFmtId="0" fontId="8" fillId="0" borderId="9" xfId="2" applyFont="1" applyBorder="1" applyAlignment="1">
      <alignment vertical="top" wrapText="1"/>
    </xf>
    <xf numFmtId="0" fontId="11" fillId="5" borderId="8" xfId="2" applyFont="1" applyFill="1" applyBorder="1" applyAlignment="1">
      <alignment vertical="top" wrapText="1"/>
    </xf>
    <xf numFmtId="0" fontId="11" fillId="0" borderId="9" xfId="2" applyFont="1" applyBorder="1" applyAlignment="1">
      <alignment vertical="top" wrapText="1"/>
    </xf>
    <xf numFmtId="0" fontId="12" fillId="0" borderId="24" xfId="2" applyFont="1" applyBorder="1" applyAlignment="1">
      <alignment vertical="top" wrapText="1"/>
    </xf>
    <xf numFmtId="0" fontId="4" fillId="7" borderId="25" xfId="2" applyFont="1" applyFill="1" applyBorder="1" applyAlignment="1">
      <alignment vertical="top" wrapText="1"/>
    </xf>
    <xf numFmtId="0" fontId="12" fillId="7" borderId="24" xfId="2" applyFont="1" applyFill="1" applyBorder="1" applyAlignment="1">
      <alignment vertical="top" wrapText="1"/>
    </xf>
    <xf numFmtId="0" fontId="4" fillId="7" borderId="24" xfId="2" applyFont="1" applyFill="1" applyBorder="1" applyAlignment="1">
      <alignment vertical="top" wrapText="1"/>
    </xf>
    <xf numFmtId="0" fontId="4" fillId="7" borderId="9" xfId="2" applyFont="1" applyFill="1" applyBorder="1" applyAlignment="1">
      <alignment vertical="top" wrapText="1"/>
    </xf>
    <xf numFmtId="0" fontId="4" fillId="0" borderId="9" xfId="2" applyFont="1" applyBorder="1" applyAlignment="1">
      <alignment vertical="top" wrapText="1"/>
    </xf>
    <xf numFmtId="0" fontId="4" fillId="0" borderId="28" xfId="2" applyFont="1" applyBorder="1" applyAlignment="1">
      <alignment vertical="top" wrapText="1"/>
    </xf>
    <xf numFmtId="0" fontId="8" fillId="0" borderId="26" xfId="2" applyFont="1" applyBorder="1" applyAlignment="1">
      <alignment vertical="top" wrapText="1"/>
    </xf>
    <xf numFmtId="0" fontId="5" fillId="0" borderId="26" xfId="1" applyFont="1" applyBorder="1" applyAlignment="1">
      <alignment vertical="top" wrapText="1"/>
    </xf>
    <xf numFmtId="3" fontId="4" fillId="0" borderId="0" xfId="2" applyNumberFormat="1" applyFont="1" applyAlignment="1">
      <alignment vertical="top" wrapText="1"/>
    </xf>
    <xf numFmtId="0" fontId="4" fillId="0" borderId="27" xfId="2" applyFont="1" applyBorder="1" applyAlignment="1">
      <alignment vertical="top" wrapText="1"/>
    </xf>
    <xf numFmtId="0" fontId="8" fillId="0" borderId="29" xfId="2" applyFont="1" applyBorder="1" applyAlignment="1">
      <alignment vertical="top" wrapText="1"/>
    </xf>
    <xf numFmtId="0" fontId="5" fillId="0" borderId="29" xfId="1" applyFont="1" applyBorder="1" applyAlignment="1">
      <alignment vertical="top" wrapText="1"/>
    </xf>
    <xf numFmtId="0" fontId="4" fillId="5" borderId="17" xfId="2" applyFont="1" applyFill="1" applyBorder="1" applyAlignment="1">
      <alignment vertical="top" wrapText="1"/>
    </xf>
    <xf numFmtId="0" fontId="4" fillId="5" borderId="30" xfId="2" applyFont="1" applyFill="1" applyBorder="1" applyAlignment="1">
      <alignment vertical="top" wrapText="1"/>
    </xf>
    <xf numFmtId="0" fontId="11" fillId="5" borderId="16" xfId="2" applyFont="1" applyFill="1" applyBorder="1" applyAlignment="1">
      <alignment vertical="top" wrapText="1"/>
    </xf>
    <xf numFmtId="0" fontId="5" fillId="0" borderId="10" xfId="2" applyFont="1" applyBorder="1" applyAlignment="1">
      <alignment vertical="top" wrapText="1"/>
    </xf>
    <xf numFmtId="0" fontId="4" fillId="0" borderId="31" xfId="2" applyFont="1" applyBorder="1" applyAlignment="1">
      <alignment vertical="top" wrapText="1"/>
    </xf>
    <xf numFmtId="0" fontId="5" fillId="0" borderId="2" xfId="2" applyFont="1" applyBorder="1" applyAlignment="1">
      <alignment vertical="top" wrapText="1"/>
    </xf>
    <xf numFmtId="0" fontId="4" fillId="0" borderId="32" xfId="2" applyFont="1" applyBorder="1" applyAlignment="1">
      <alignment vertical="top" wrapText="1"/>
    </xf>
    <xf numFmtId="0" fontId="4" fillId="0" borderId="1" xfId="2" applyFont="1" applyBorder="1" applyAlignment="1">
      <alignment vertical="top" wrapText="1"/>
    </xf>
    <xf numFmtId="0" fontId="8" fillId="0" borderId="15" xfId="2" applyFont="1" applyBorder="1" applyAlignment="1">
      <alignment vertical="top" wrapText="1"/>
    </xf>
    <xf numFmtId="0" fontId="4" fillId="0" borderId="33" xfId="2" applyFont="1" applyBorder="1" applyAlignment="1">
      <alignment vertical="top" wrapText="1"/>
    </xf>
    <xf numFmtId="0" fontId="8" fillId="0" borderId="21" xfId="2" applyFont="1" applyBorder="1" applyAlignment="1">
      <alignment vertical="top" wrapText="1"/>
    </xf>
    <xf numFmtId="0" fontId="17" fillId="0" borderId="0" xfId="0" applyFont="1" applyAlignment="1">
      <alignment vertical="top" wrapText="1"/>
    </xf>
    <xf numFmtId="0" fontId="16" fillId="0" borderId="0" xfId="2" applyFont="1" applyAlignment="1">
      <alignment vertical="top" wrapText="1"/>
    </xf>
    <xf numFmtId="0" fontId="14" fillId="0" borderId="36" xfId="2" applyFont="1" applyBorder="1" applyAlignment="1">
      <alignment vertical="top" wrapText="1"/>
    </xf>
    <xf numFmtId="0" fontId="15" fillId="8" borderId="36" xfId="2" applyFont="1" applyFill="1" applyBorder="1" applyAlignment="1">
      <alignment vertical="top" wrapText="1"/>
    </xf>
    <xf numFmtId="0" fontId="14" fillId="8" borderId="36" xfId="2" applyFont="1" applyFill="1" applyBorder="1" applyAlignment="1">
      <alignment vertical="top" wrapText="1"/>
    </xf>
    <xf numFmtId="0" fontId="14" fillId="8" borderId="0" xfId="2" applyFont="1" applyFill="1" applyAlignment="1">
      <alignment vertical="top" wrapText="1"/>
    </xf>
    <xf numFmtId="0" fontId="14" fillId="0" borderId="0" xfId="2" applyFont="1" applyAlignment="1">
      <alignment vertical="top" wrapText="1"/>
    </xf>
    <xf numFmtId="0" fontId="4" fillId="0" borderId="35" xfId="2" applyFont="1" applyBorder="1" applyAlignment="1">
      <alignment vertical="top" wrapText="1"/>
    </xf>
    <xf numFmtId="0" fontId="5" fillId="5" borderId="34" xfId="2" applyFont="1" applyFill="1" applyBorder="1" applyAlignment="1">
      <alignment vertical="top" wrapText="1"/>
    </xf>
    <xf numFmtId="0" fontId="4" fillId="5" borderId="34" xfId="2" applyFont="1" applyFill="1" applyBorder="1" applyAlignment="1">
      <alignment vertical="top" wrapText="1"/>
    </xf>
    <xf numFmtId="0" fontId="24" fillId="9" borderId="37" xfId="0" quotePrefix="1" applyFont="1" applyFill="1" applyBorder="1" applyAlignment="1">
      <alignment horizontal="center" vertical="top" wrapText="1"/>
    </xf>
    <xf numFmtId="0" fontId="20" fillId="9" borderId="37" xfId="0" quotePrefix="1" applyFont="1" applyFill="1" applyBorder="1" applyAlignment="1">
      <alignment vertical="top" wrapText="1"/>
    </xf>
    <xf numFmtId="0" fontId="1" fillId="0" borderId="0" xfId="1"/>
    <xf numFmtId="0" fontId="17" fillId="9" borderId="0" xfId="0" applyFont="1" applyFill="1"/>
    <xf numFmtId="0" fontId="25" fillId="9" borderId="0" xfId="6" applyFont="1" applyFill="1" applyAlignment="1">
      <alignment horizontal="left" vertical="center" indent="1"/>
    </xf>
    <xf numFmtId="0" fontId="27" fillId="0" borderId="0" xfId="0" applyFont="1" applyAlignment="1">
      <alignment vertical="center"/>
    </xf>
    <xf numFmtId="166" fontId="19" fillId="9" borderId="0" xfId="8" applyNumberFormat="1" applyFont="1" applyFill="1" applyAlignment="1">
      <alignment horizontal="left" vertical="center"/>
    </xf>
    <xf numFmtId="167" fontId="28" fillId="0" borderId="0" xfId="0" applyNumberFormat="1" applyFont="1"/>
    <xf numFmtId="167" fontId="27" fillId="0" borderId="0" xfId="0" applyNumberFormat="1" applyFont="1"/>
    <xf numFmtId="0" fontId="27" fillId="0" borderId="0" xfId="0" applyFont="1"/>
    <xf numFmtId="166" fontId="29" fillId="10" borderId="0" xfId="0" applyNumberFormat="1" applyFont="1" applyFill="1" applyAlignment="1">
      <alignment vertical="center"/>
    </xf>
    <xf numFmtId="0" fontId="29" fillId="10" borderId="0" xfId="0" applyFont="1" applyFill="1" applyAlignment="1">
      <alignment horizontal="left" vertical="center"/>
    </xf>
    <xf numFmtId="0" fontId="29" fillId="0" borderId="0" xfId="0" applyFont="1" applyAlignment="1">
      <alignment vertical="center"/>
    </xf>
    <xf numFmtId="0" fontId="30" fillId="0" borderId="0" xfId="9" applyFont="1" applyAlignment="1">
      <alignment vertical="center" wrapText="1"/>
    </xf>
    <xf numFmtId="0" fontId="30" fillId="0" borderId="38" xfId="9" applyFont="1" applyBorder="1" applyAlignment="1">
      <alignment horizontal="left" vertical="center" wrapText="1"/>
    </xf>
    <xf numFmtId="166" fontId="28" fillId="11" borderId="0" xfId="10" applyNumberFormat="1" applyFont="1" applyFill="1" applyAlignment="1">
      <alignment vertical="center"/>
    </xf>
    <xf numFmtId="3" fontId="27" fillId="11" borderId="0" xfId="10" applyNumberFormat="1" applyFont="1" applyFill="1" applyAlignment="1">
      <alignment horizontal="right" vertical="center"/>
    </xf>
    <xf numFmtId="0" fontId="27" fillId="0" borderId="0" xfId="10" applyFont="1" applyAlignment="1">
      <alignment vertical="center"/>
    </xf>
    <xf numFmtId="15" fontId="27" fillId="0" borderId="0" xfId="10" applyNumberFormat="1" applyFont="1" applyAlignment="1">
      <alignment horizontal="left" vertical="center"/>
    </xf>
    <xf numFmtId="0" fontId="33" fillId="0" borderId="0" xfId="0" applyFont="1" applyAlignment="1">
      <alignment vertical="top" wrapText="1"/>
    </xf>
    <xf numFmtId="0" fontId="32" fillId="0" borderId="0" xfId="0" applyFont="1" applyAlignment="1">
      <alignment vertical="top" wrapText="1"/>
    </xf>
    <xf numFmtId="0" fontId="33" fillId="0" borderId="0" xfId="0" applyFont="1"/>
    <xf numFmtId="0" fontId="33" fillId="0" borderId="1" xfId="0" applyFont="1" applyBorder="1" applyAlignment="1">
      <alignment vertical="top" wrapText="1"/>
    </xf>
    <xf numFmtId="166" fontId="29" fillId="10" borderId="0" xfId="0" applyNumberFormat="1" applyFont="1" applyFill="1" applyAlignment="1">
      <alignment vertical="center" wrapText="1"/>
    </xf>
    <xf numFmtId="0" fontId="26" fillId="10" borderId="0" xfId="0" applyFont="1" applyFill="1" applyAlignment="1">
      <alignment vertical="center"/>
    </xf>
    <xf numFmtId="0" fontId="26" fillId="10" borderId="0" xfId="0" applyFont="1" applyFill="1" applyAlignment="1">
      <alignment horizontal="left" vertical="center"/>
    </xf>
    <xf numFmtId="0" fontId="17" fillId="0" borderId="0" xfId="0" applyFont="1"/>
    <xf numFmtId="0" fontId="21" fillId="0" borderId="0" xfId="0" applyFont="1" applyAlignment="1">
      <alignment vertical="top"/>
    </xf>
    <xf numFmtId="0" fontId="34" fillId="0" borderId="0" xfId="0" applyFont="1" applyAlignment="1">
      <alignment vertical="top" wrapText="1"/>
    </xf>
    <xf numFmtId="0" fontId="35" fillId="0" borderId="0" xfId="0" applyFont="1" applyAlignment="1">
      <alignment vertical="top" wrapText="1"/>
    </xf>
    <xf numFmtId="0" fontId="36" fillId="0" borderId="1" xfId="0" applyFont="1" applyBorder="1" applyAlignment="1">
      <alignment vertical="top" wrapText="1"/>
    </xf>
    <xf numFmtId="0" fontId="34" fillId="0" borderId="0" xfId="0" applyFont="1" applyAlignment="1">
      <alignment horizontal="left" vertical="top" wrapText="1"/>
    </xf>
    <xf numFmtId="0" fontId="21" fillId="0" borderId="1" xfId="0" applyFont="1" applyBorder="1" applyAlignment="1">
      <alignment horizontal="left" vertical="top" wrapText="1"/>
    </xf>
    <xf numFmtId="0" fontId="33" fillId="0" borderId="1" xfId="0" applyFont="1" applyBorder="1" applyAlignment="1">
      <alignment horizontal="left" vertical="top" wrapText="1"/>
    </xf>
    <xf numFmtId="0" fontId="21" fillId="0" borderId="0" xfId="0" applyFont="1" applyAlignment="1">
      <alignment horizontal="left" vertical="top"/>
    </xf>
    <xf numFmtId="0" fontId="26" fillId="10" borderId="0" xfId="0" applyFont="1" applyFill="1" applyAlignment="1">
      <alignment vertical="center" wrapText="1"/>
    </xf>
    <xf numFmtId="166" fontId="26" fillId="10" borderId="0" xfId="0" applyNumberFormat="1" applyFont="1" applyFill="1" applyAlignment="1">
      <alignment vertical="center" wrapText="1"/>
    </xf>
    <xf numFmtId="0" fontId="17" fillId="0" borderId="0" xfId="0" applyFont="1" applyAlignment="1">
      <alignment vertical="top"/>
    </xf>
    <xf numFmtId="0" fontId="26" fillId="12" borderId="1" xfId="0" applyFont="1" applyFill="1" applyBorder="1" applyAlignment="1">
      <alignment vertical="top" wrapText="1"/>
    </xf>
    <xf numFmtId="0" fontId="38" fillId="12" borderId="1" xfId="0" applyFont="1" applyFill="1" applyBorder="1" applyAlignment="1">
      <alignment vertical="top" wrapText="1"/>
    </xf>
    <xf numFmtId="0" fontId="26" fillId="12" borderId="1" xfId="0" applyFont="1" applyFill="1" applyBorder="1" applyAlignment="1">
      <alignment horizontal="center" vertical="top" wrapText="1"/>
    </xf>
    <xf numFmtId="0" fontId="43" fillId="13" borderId="0" xfId="0" applyFont="1" applyFill="1" applyAlignment="1">
      <alignment horizontal="center"/>
    </xf>
    <xf numFmtId="0" fontId="44" fillId="0" borderId="0" xfId="0" applyFont="1" applyAlignment="1">
      <alignment horizontal="center"/>
    </xf>
    <xf numFmtId="3" fontId="44" fillId="0" borderId="0" xfId="0" applyNumberFormat="1" applyFont="1" applyAlignment="1">
      <alignment horizontal="center"/>
    </xf>
    <xf numFmtId="0" fontId="46" fillId="10" borderId="0" xfId="0" applyFont="1" applyFill="1" applyAlignment="1">
      <alignment horizontal="center" vertical="center" wrapText="1"/>
    </xf>
    <xf numFmtId="0" fontId="22" fillId="0" borderId="0" xfId="0" applyFont="1" applyAlignment="1">
      <alignment vertical="top" wrapText="1"/>
    </xf>
    <xf numFmtId="0" fontId="22" fillId="0" borderId="0" xfId="0" applyFont="1" applyAlignment="1">
      <alignment horizontal="center" vertical="top" wrapText="1"/>
    </xf>
    <xf numFmtId="0" fontId="39" fillId="0" borderId="0" xfId="0" applyFont="1"/>
    <xf numFmtId="0" fontId="47" fillId="0" borderId="0" xfId="0" applyFont="1"/>
    <xf numFmtId="0" fontId="40" fillId="15" borderId="0" xfId="0" applyFont="1" applyFill="1" applyAlignment="1">
      <alignment horizontal="center" vertical="center"/>
    </xf>
    <xf numFmtId="0" fontId="0" fillId="0" borderId="0" xfId="0" applyAlignment="1">
      <alignment horizontal="left" vertical="top" wrapText="1"/>
    </xf>
    <xf numFmtId="0" fontId="0" fillId="0" borderId="1" xfId="0" applyBorder="1" applyAlignment="1">
      <alignment horizontal="left" vertical="top" wrapText="1"/>
    </xf>
    <xf numFmtId="0" fontId="1" fillId="0" borderId="0" xfId="1" quotePrefix="1"/>
    <xf numFmtId="0" fontId="21" fillId="0" borderId="0" xfId="0" applyFont="1" applyAlignment="1">
      <alignment horizontal="left" vertical="center" wrapText="1"/>
    </xf>
    <xf numFmtId="0" fontId="21" fillId="0" borderId="0" xfId="0" applyFont="1"/>
    <xf numFmtId="0" fontId="21" fillId="0" borderId="0" xfId="0" applyFont="1" applyAlignment="1">
      <alignment horizontal="center" vertical="center"/>
    </xf>
    <xf numFmtId="0" fontId="21" fillId="0" borderId="0" xfId="0" applyFont="1" applyAlignment="1">
      <alignment horizontal="left" vertical="center"/>
    </xf>
    <xf numFmtId="0" fontId="21" fillId="0" borderId="0" xfId="0" applyFont="1" applyAlignment="1">
      <alignment vertical="top" wrapText="1"/>
    </xf>
    <xf numFmtId="0" fontId="50" fillId="0" borderId="0" xfId="0" applyFont="1" applyAlignment="1">
      <alignment vertical="top" wrapText="1"/>
    </xf>
    <xf numFmtId="164" fontId="21" fillId="0" borderId="0" xfId="4" applyNumberFormat="1" applyFont="1" applyAlignment="1">
      <alignment vertical="top" wrapText="1"/>
    </xf>
    <xf numFmtId="0" fontId="49" fillId="10" borderId="0" xfId="0" applyFont="1" applyFill="1" applyAlignment="1">
      <alignment horizontal="center" vertical="center" wrapText="1"/>
    </xf>
    <xf numFmtId="0" fontId="21" fillId="0" borderId="0" xfId="0" applyFont="1" applyAlignment="1">
      <alignment horizontal="center" vertical="center" wrapText="1"/>
    </xf>
    <xf numFmtId="0" fontId="21" fillId="9" borderId="0" xfId="0" applyFont="1" applyFill="1" applyAlignment="1">
      <alignment horizontal="left" vertical="center" wrapText="1"/>
    </xf>
    <xf numFmtId="165" fontId="21" fillId="9" borderId="0" xfId="0" applyNumberFormat="1" applyFont="1" applyFill="1" applyAlignment="1">
      <alignment horizontal="left" vertical="center" wrapText="1"/>
    </xf>
    <xf numFmtId="0" fontId="23" fillId="0" borderId="11" xfId="1" applyFont="1" applyBorder="1" applyAlignment="1">
      <alignment vertical="top" wrapText="1"/>
    </xf>
    <xf numFmtId="0" fontId="23" fillId="0" borderId="2" xfId="1" applyFont="1" applyBorder="1" applyAlignment="1">
      <alignment vertical="top" wrapText="1"/>
    </xf>
    <xf numFmtId="166" fontId="49" fillId="10" borderId="0" xfId="0" applyNumberFormat="1" applyFont="1" applyFill="1" applyAlignment="1">
      <alignment horizontal="center" vertical="center" wrapText="1"/>
    </xf>
    <xf numFmtId="0" fontId="21" fillId="0" borderId="0" xfId="0" applyFont="1" applyAlignment="1">
      <alignment horizontal="center" vertical="top" wrapText="1"/>
    </xf>
    <xf numFmtId="0" fontId="21" fillId="9" borderId="37" xfId="0" applyFont="1" applyFill="1" applyBorder="1" applyAlignment="1">
      <alignment horizontal="left" vertical="top" wrapText="1"/>
    </xf>
    <xf numFmtId="0" fontId="49" fillId="10" borderId="0" xfId="0" applyFont="1" applyFill="1" applyAlignment="1">
      <alignment horizontal="left" vertical="center"/>
    </xf>
    <xf numFmtId="0" fontId="33" fillId="0" borderId="10" xfId="0" applyFont="1" applyBorder="1" applyAlignment="1">
      <alignment vertical="top" wrapText="1"/>
    </xf>
    <xf numFmtId="0" fontId="33" fillId="0" borderId="10" xfId="0" applyFont="1" applyBorder="1" applyAlignment="1">
      <alignment horizontal="left" vertical="top" wrapText="1"/>
    </xf>
    <xf numFmtId="0" fontId="33" fillId="0" borderId="0" xfId="0" applyFont="1" applyAlignment="1">
      <alignment horizontal="left" vertical="top" wrapText="1"/>
    </xf>
    <xf numFmtId="166" fontId="26" fillId="16" borderId="45" xfId="0" applyNumberFormat="1" applyFont="1" applyFill="1" applyBorder="1" applyAlignment="1">
      <alignment vertical="center" wrapText="1"/>
    </xf>
    <xf numFmtId="0" fontId="54" fillId="0" borderId="0" xfId="0" applyFont="1"/>
    <xf numFmtId="0" fontId="55" fillId="16" borderId="0" xfId="0" applyFont="1" applyFill="1" applyAlignment="1">
      <alignment vertical="top" wrapText="1"/>
    </xf>
    <xf numFmtId="0" fontId="32" fillId="0" borderId="0" xfId="0" applyFont="1"/>
    <xf numFmtId="0" fontId="57" fillId="0" borderId="0" xfId="0" applyFont="1"/>
    <xf numFmtId="0" fontId="58" fillId="0" borderId="0" xfId="0" applyFont="1"/>
    <xf numFmtId="0" fontId="60" fillId="0" borderId="0" xfId="0" applyFont="1" applyAlignment="1">
      <alignment vertical="top" wrapText="1"/>
    </xf>
    <xf numFmtId="0" fontId="59" fillId="10" borderId="46" xfId="0" applyFont="1" applyFill="1" applyBorder="1"/>
    <xf numFmtId="0" fontId="32" fillId="0" borderId="0" xfId="0" applyFont="1" applyAlignment="1">
      <alignment vertical="top"/>
    </xf>
    <xf numFmtId="0" fontId="32" fillId="0" borderId="1" xfId="0" applyFont="1" applyBorder="1" applyAlignment="1">
      <alignment vertical="top" wrapText="1"/>
    </xf>
    <xf numFmtId="0" fontId="61" fillId="0" borderId="1" xfId="0" applyFont="1" applyBorder="1" applyAlignment="1">
      <alignment vertical="top" wrapText="1"/>
    </xf>
    <xf numFmtId="0" fontId="33" fillId="0" borderId="0" xfId="0" applyFont="1" applyAlignment="1">
      <alignment vertical="top"/>
    </xf>
    <xf numFmtId="0" fontId="33" fillId="0" borderId="0" xfId="0" applyFont="1" applyAlignment="1">
      <alignment horizontal="justify" vertical="top" wrapText="1"/>
    </xf>
    <xf numFmtId="166" fontId="26" fillId="10" borderId="0" xfId="0" applyNumberFormat="1" applyFont="1" applyFill="1" applyAlignment="1">
      <alignment horizontal="justify" vertical="center" wrapText="1"/>
    </xf>
    <xf numFmtId="0" fontId="37" fillId="0" borderId="1" xfId="1" applyFont="1" applyBorder="1" applyAlignment="1">
      <alignment horizontal="justify" vertical="top" wrapText="1"/>
    </xf>
    <xf numFmtId="0" fontId="1" fillId="0" borderId="1" xfId="1" applyBorder="1" applyAlignment="1">
      <alignment horizontal="justify" vertical="top" wrapText="1"/>
    </xf>
    <xf numFmtId="0" fontId="33" fillId="0" borderId="0" xfId="0" applyFont="1" applyAlignment="1">
      <alignment horizontal="justify"/>
    </xf>
    <xf numFmtId="3" fontId="21" fillId="0" borderId="0" xfId="0" applyNumberFormat="1" applyFont="1" applyAlignment="1">
      <alignment horizontal="center" vertical="center" wrapText="1"/>
    </xf>
    <xf numFmtId="0" fontId="21" fillId="9" borderId="0" xfId="0" applyFont="1" applyFill="1" applyAlignment="1">
      <alignment horizontal="left" vertical="center"/>
    </xf>
    <xf numFmtId="166" fontId="21" fillId="9" borderId="0" xfId="0" applyNumberFormat="1" applyFont="1" applyFill="1" applyAlignment="1">
      <alignment horizontal="left" vertical="center" wrapText="1"/>
    </xf>
    <xf numFmtId="0" fontId="21" fillId="9" borderId="0" xfId="0" applyFont="1" applyFill="1" applyAlignment="1">
      <alignment horizontal="left" vertical="top" wrapText="1"/>
    </xf>
    <xf numFmtId="0" fontId="21" fillId="9" borderId="37" xfId="0" quotePrefix="1" applyFont="1" applyFill="1" applyBorder="1" applyAlignment="1">
      <alignment horizontal="left" vertical="top" wrapText="1"/>
    </xf>
    <xf numFmtId="0" fontId="20" fillId="9" borderId="37" xfId="0" applyFont="1" applyFill="1" applyBorder="1" applyAlignment="1">
      <alignment vertical="top" wrapText="1"/>
    </xf>
    <xf numFmtId="0" fontId="24" fillId="9" borderId="37" xfId="0" applyFont="1" applyFill="1" applyBorder="1" applyAlignment="1">
      <alignment horizontal="center" vertical="top" wrapText="1"/>
    </xf>
    <xf numFmtId="165" fontId="51" fillId="0" borderId="0" xfId="4" applyNumberFormat="1" applyFont="1"/>
    <xf numFmtId="3" fontId="0" fillId="0" borderId="0" xfId="0" applyNumberFormat="1" applyAlignment="1">
      <alignment horizontal="center"/>
    </xf>
    <xf numFmtId="0" fontId="64" fillId="17" borderId="47" xfId="0" applyFont="1" applyFill="1" applyBorder="1" applyAlignment="1">
      <alignment horizontal="center" vertical="center" wrapText="1"/>
    </xf>
    <xf numFmtId="0" fontId="64" fillId="17" borderId="2" xfId="0" applyFont="1" applyFill="1" applyBorder="1" applyAlignment="1">
      <alignment horizontal="center" vertical="center" wrapText="1"/>
    </xf>
    <xf numFmtId="0" fontId="17" fillId="0" borderId="3" xfId="0" applyFont="1" applyBorder="1" applyAlignment="1">
      <alignment horizontal="center" vertical="top" wrapText="1"/>
    </xf>
    <xf numFmtId="0" fontId="17" fillId="0" borderId="1" xfId="0" applyFont="1" applyBorder="1" applyAlignment="1">
      <alignment vertical="top" wrapText="1"/>
    </xf>
    <xf numFmtId="0" fontId="17" fillId="0" borderId="35" xfId="0" applyFont="1" applyBorder="1" applyAlignment="1">
      <alignment horizontal="center" vertical="top" wrapText="1"/>
    </xf>
    <xf numFmtId="0" fontId="17" fillId="0" borderId="10" xfId="0" applyFont="1" applyBorder="1" applyAlignment="1">
      <alignment vertical="top" wrapText="1"/>
    </xf>
    <xf numFmtId="0" fontId="62" fillId="15" borderId="0" xfId="0" applyFont="1" applyFill="1"/>
    <xf numFmtId="0" fontId="62" fillId="15" borderId="0" xfId="0" applyFont="1" applyFill="1" applyAlignment="1">
      <alignment horizontal="justify"/>
    </xf>
    <xf numFmtId="0" fontId="65" fillId="25" borderId="53" xfId="0" applyFont="1" applyFill="1" applyBorder="1" applyAlignment="1">
      <alignment horizontal="justify" vertical="top" wrapText="1"/>
    </xf>
    <xf numFmtId="0" fontId="65" fillId="25" borderId="51" xfId="0" applyFont="1" applyFill="1" applyBorder="1" applyAlignment="1">
      <alignment horizontal="justify" vertical="top" wrapText="1"/>
    </xf>
    <xf numFmtId="0" fontId="66" fillId="26" borderId="53" xfId="0" applyFont="1" applyFill="1" applyBorder="1" applyAlignment="1">
      <alignment horizontal="justify" vertical="top" wrapText="1"/>
    </xf>
    <xf numFmtId="0" fontId="66" fillId="26" borderId="51" xfId="0" applyFont="1" applyFill="1" applyBorder="1" applyAlignment="1">
      <alignment horizontal="justify" vertical="top" wrapText="1"/>
    </xf>
    <xf numFmtId="0" fontId="67" fillId="27" borderId="53" xfId="0" applyFont="1" applyFill="1" applyBorder="1" applyAlignment="1">
      <alignment horizontal="justify" vertical="top" wrapText="1"/>
    </xf>
    <xf numFmtId="0" fontId="67" fillId="27" borderId="52" xfId="0" applyFont="1" applyFill="1" applyBorder="1" applyAlignment="1">
      <alignment horizontal="justify" vertical="top" wrapText="1"/>
    </xf>
    <xf numFmtId="0" fontId="64" fillId="18" borderId="0" xfId="0" applyFont="1" applyFill="1" applyAlignment="1">
      <alignment horizontal="justify" vertical="center"/>
    </xf>
    <xf numFmtId="0" fontId="64" fillId="19" borderId="0" xfId="0" applyFont="1" applyFill="1" applyAlignment="1">
      <alignment horizontal="justify" vertical="center"/>
    </xf>
    <xf numFmtId="0" fontId="64" fillId="20" borderId="0" xfId="0" applyFont="1" applyFill="1" applyAlignment="1">
      <alignment horizontal="justify" vertical="center"/>
    </xf>
    <xf numFmtId="0" fontId="64" fillId="21" borderId="0" xfId="0" applyFont="1" applyFill="1" applyAlignment="1">
      <alignment horizontal="justify" vertical="center"/>
    </xf>
    <xf numFmtId="0" fontId="64" fillId="22" borderId="0" xfId="0" applyFont="1" applyFill="1" applyAlignment="1">
      <alignment horizontal="justify" vertical="center"/>
    </xf>
    <xf numFmtId="0" fontId="64" fillId="18" borderId="48" xfId="0" applyFont="1" applyFill="1" applyBorder="1" applyAlignment="1">
      <alignment horizontal="justify" vertical="center" wrapText="1"/>
    </xf>
    <xf numFmtId="0" fontId="64" fillId="19" borderId="2" xfId="0" applyFont="1" applyFill="1" applyBorder="1" applyAlignment="1">
      <alignment horizontal="justify" vertical="center" wrapText="1"/>
    </xf>
    <xf numFmtId="0" fontId="64" fillId="20" borderId="2" xfId="0" applyFont="1" applyFill="1" applyBorder="1" applyAlignment="1">
      <alignment horizontal="justify" vertical="center" wrapText="1"/>
    </xf>
    <xf numFmtId="0" fontId="64" fillId="21" borderId="2" xfId="0" applyFont="1" applyFill="1" applyBorder="1" applyAlignment="1">
      <alignment horizontal="justify" vertical="center" wrapText="1"/>
    </xf>
    <xf numFmtId="0" fontId="64" fillId="22" borderId="2" xfId="0" applyFont="1" applyFill="1" applyBorder="1" applyAlignment="1">
      <alignment horizontal="justify" vertical="center" wrapText="1"/>
    </xf>
    <xf numFmtId="0" fontId="64" fillId="18" borderId="2" xfId="0" applyFont="1" applyFill="1" applyBorder="1" applyAlignment="1">
      <alignment horizontal="justify" vertical="center" wrapText="1"/>
    </xf>
    <xf numFmtId="0" fontId="17" fillId="0" borderId="49" xfId="0" applyFont="1" applyBorder="1" applyAlignment="1">
      <alignment horizontal="justify" vertical="top" wrapText="1"/>
    </xf>
    <xf numFmtId="0" fontId="17" fillId="0" borderId="48" xfId="0" applyFont="1" applyBorder="1" applyAlignment="1">
      <alignment horizontal="justify" vertical="top" wrapText="1"/>
    </xf>
    <xf numFmtId="0" fontId="17" fillId="23" borderId="48" xfId="0" applyFont="1" applyFill="1" applyBorder="1" applyAlignment="1">
      <alignment horizontal="justify" vertical="top" wrapText="1"/>
    </xf>
    <xf numFmtId="0" fontId="17" fillId="24" borderId="48" xfId="0" applyFont="1" applyFill="1" applyBorder="1" applyAlignment="1">
      <alignment horizontal="justify" vertical="top" wrapText="1"/>
    </xf>
    <xf numFmtId="0" fontId="70" fillId="0" borderId="48" xfId="0" applyFont="1" applyBorder="1" applyAlignment="1">
      <alignment horizontal="justify" vertical="top" wrapText="1"/>
    </xf>
    <xf numFmtId="0" fontId="17" fillId="23" borderId="49" xfId="0" applyFont="1" applyFill="1" applyBorder="1" applyAlignment="1">
      <alignment horizontal="justify" vertical="top" wrapText="1"/>
    </xf>
    <xf numFmtId="0" fontId="17" fillId="24" borderId="49" xfId="0" applyFont="1" applyFill="1" applyBorder="1" applyAlignment="1">
      <alignment horizontal="justify" vertical="top" wrapText="1"/>
    </xf>
    <xf numFmtId="0" fontId="70" fillId="0" borderId="49" xfId="0" applyFont="1" applyBorder="1" applyAlignment="1">
      <alignment horizontal="justify" vertical="top" wrapText="1"/>
    </xf>
    <xf numFmtId="0" fontId="17" fillId="0" borderId="50" xfId="0" applyFont="1" applyBorder="1" applyAlignment="1">
      <alignment horizontal="justify" vertical="top" wrapText="1"/>
    </xf>
    <xf numFmtId="0" fontId="17" fillId="23" borderId="50" xfId="0" applyFont="1" applyFill="1" applyBorder="1" applyAlignment="1">
      <alignment horizontal="justify" vertical="top" wrapText="1"/>
    </xf>
    <xf numFmtId="0" fontId="17" fillId="24" borderId="50" xfId="0" applyFont="1" applyFill="1" applyBorder="1" applyAlignment="1">
      <alignment horizontal="justify" vertical="top" wrapText="1"/>
    </xf>
    <xf numFmtId="0" fontId="70" fillId="0" borderId="50" xfId="0" applyFont="1" applyBorder="1" applyAlignment="1">
      <alignment horizontal="justify" vertical="top" wrapText="1"/>
    </xf>
    <xf numFmtId="0" fontId="59" fillId="22" borderId="0" xfId="0" applyFont="1" applyFill="1" applyAlignment="1">
      <alignment horizontal="justify" vertical="center" wrapText="1"/>
    </xf>
    <xf numFmtId="0" fontId="68" fillId="17" borderId="51" xfId="0" applyFont="1" applyFill="1" applyBorder="1" applyAlignment="1">
      <alignment horizontal="justify" vertical="center" wrapText="1"/>
    </xf>
    <xf numFmtId="0" fontId="71" fillId="17" borderId="51" xfId="0" applyFont="1" applyFill="1" applyBorder="1" applyAlignment="1">
      <alignment horizontal="justify" vertical="center" wrapText="1"/>
    </xf>
    <xf numFmtId="0" fontId="68" fillId="17" borderId="51" xfId="0" applyFont="1" applyFill="1" applyBorder="1" applyAlignment="1">
      <alignment horizontal="justify" vertical="top" wrapText="1"/>
    </xf>
    <xf numFmtId="0" fontId="17" fillId="9" borderId="0" xfId="5" applyFont="1" applyFill="1" applyAlignment="1">
      <alignment horizontal="left"/>
    </xf>
    <xf numFmtId="0" fontId="25" fillId="9" borderId="0" xfId="6" applyFont="1" applyFill="1" applyAlignment="1">
      <alignment horizontal="left" vertical="center" indent="1"/>
    </xf>
    <xf numFmtId="0" fontId="26" fillId="10" borderId="0" xfId="7" applyFont="1" applyFill="1" applyAlignment="1">
      <alignment horizontal="center" vertical="center" wrapText="1"/>
    </xf>
    <xf numFmtId="0" fontId="33" fillId="0" borderId="1" xfId="0" applyFont="1" applyBorder="1" applyAlignment="1">
      <alignment horizontal="justify" vertical="top" wrapText="1"/>
    </xf>
    <xf numFmtId="0" fontId="33" fillId="0" borderId="1" xfId="0" applyFont="1" applyBorder="1" applyAlignment="1">
      <alignment horizontal="justify"/>
    </xf>
    <xf numFmtId="0" fontId="29" fillId="10" borderId="0" xfId="0" applyFont="1" applyFill="1" applyAlignment="1">
      <alignment horizontal="left" vertical="center"/>
    </xf>
    <xf numFmtId="0" fontId="30" fillId="8" borderId="0" xfId="9" applyFont="1" applyFill="1" applyAlignment="1">
      <alignment horizontal="left" vertical="center" wrapText="1"/>
    </xf>
    <xf numFmtId="0" fontId="32" fillId="0" borderId="1" xfId="0" applyFont="1" applyBorder="1" applyAlignment="1">
      <alignment horizontal="left" vertical="top" wrapText="1"/>
    </xf>
    <xf numFmtId="0" fontId="72" fillId="0" borderId="0" xfId="0" applyFont="1" applyAlignment="1">
      <alignment horizontal="justify" vertical="center"/>
    </xf>
    <xf numFmtId="0" fontId="23" fillId="9" borderId="40" xfId="0" applyFont="1" applyFill="1" applyBorder="1" applyAlignment="1">
      <alignment horizontal="center" vertical="center" wrapText="1"/>
    </xf>
    <xf numFmtId="0" fontId="0" fillId="0" borderId="42" xfId="0" applyBorder="1"/>
    <xf numFmtId="0" fontId="0" fillId="0" borderId="43" xfId="0" applyBorder="1"/>
    <xf numFmtId="0" fontId="60" fillId="0" borderId="0" xfId="0" applyFont="1" applyAlignment="1">
      <alignment horizontal="justify" vertical="top" wrapText="1"/>
    </xf>
    <xf numFmtId="0" fontId="21" fillId="0" borderId="0" xfId="0" applyFont="1" applyAlignment="1">
      <alignment horizontal="left" vertical="center"/>
    </xf>
    <xf numFmtId="0" fontId="21" fillId="0" borderId="0" xfId="0" applyFont="1" applyAlignment="1">
      <alignment horizontal="center" vertical="center"/>
    </xf>
    <xf numFmtId="0" fontId="48" fillId="0" borderId="0" xfId="0" applyFont="1" applyAlignment="1">
      <alignment horizontal="center" vertical="center" wrapText="1"/>
    </xf>
    <xf numFmtId="0" fontId="21" fillId="0" borderId="0" xfId="0" applyFont="1" applyAlignment="1">
      <alignment horizontal="center" vertical="center" wrapText="1"/>
    </xf>
    <xf numFmtId="0" fontId="20" fillId="9" borderId="37" xfId="0" quotePrefix="1" applyFont="1" applyFill="1" applyBorder="1" applyAlignment="1">
      <alignment horizontal="center" vertical="center" wrapText="1"/>
    </xf>
    <xf numFmtId="0" fontId="0" fillId="0" borderId="11" xfId="0" applyBorder="1"/>
    <xf numFmtId="0" fontId="0" fillId="0" borderId="2" xfId="0" applyBorder="1"/>
    <xf numFmtId="0" fontId="19" fillId="9" borderId="44" xfId="0" applyFont="1" applyFill="1" applyBorder="1" applyAlignment="1">
      <alignment horizontal="center" vertical="center" wrapText="1"/>
    </xf>
    <xf numFmtId="0" fontId="0" fillId="0" borderId="7" xfId="0" applyBorder="1"/>
    <xf numFmtId="0" fontId="0" fillId="0" borderId="27" xfId="0" applyBorder="1"/>
    <xf numFmtId="0" fontId="19" fillId="9" borderId="39" xfId="0" applyFont="1" applyFill="1" applyBorder="1" applyAlignment="1">
      <alignment horizontal="center" vertical="center" wrapText="1"/>
    </xf>
    <xf numFmtId="0" fontId="0" fillId="0" borderId="41" xfId="0" applyBorder="1"/>
    <xf numFmtId="0" fontId="0" fillId="0" borderId="31" xfId="0" applyBorder="1"/>
    <xf numFmtId="0" fontId="20" fillId="9" borderId="37" xfId="0" applyFont="1" applyFill="1" applyBorder="1" applyAlignment="1">
      <alignment horizontal="center" vertical="top" wrapText="1"/>
    </xf>
    <xf numFmtId="0" fontId="21" fillId="9" borderId="37" xfId="0" applyFont="1" applyFill="1" applyBorder="1" applyAlignment="1">
      <alignment horizontal="center" vertical="top" wrapText="1"/>
    </xf>
    <xf numFmtId="0" fontId="21" fillId="9" borderId="37" xfId="0" applyFont="1" applyFill="1" applyBorder="1" applyAlignment="1">
      <alignment horizontal="center" vertical="center" wrapText="1"/>
    </xf>
    <xf numFmtId="0" fontId="20" fillId="9" borderId="37" xfId="0" applyFont="1" applyFill="1" applyBorder="1" applyAlignment="1">
      <alignment horizontal="center" vertical="center" wrapText="1"/>
    </xf>
    <xf numFmtId="0" fontId="49" fillId="10" borderId="0" xfId="0" applyFont="1" applyFill="1" applyAlignment="1">
      <alignment horizontal="justify" vertical="center" wrapText="1"/>
    </xf>
    <xf numFmtId="0" fontId="20" fillId="9" borderId="37" xfId="0" quotePrefix="1" applyFont="1" applyFill="1" applyBorder="1" applyAlignment="1">
      <alignment horizontal="center" vertical="top" wrapText="1"/>
    </xf>
    <xf numFmtId="0" fontId="21" fillId="9" borderId="37" xfId="0" quotePrefix="1" applyFont="1" applyFill="1" applyBorder="1" applyAlignment="1">
      <alignment horizontal="center" vertical="top" wrapText="1"/>
    </xf>
    <xf numFmtId="0" fontId="21" fillId="9" borderId="37" xfId="0" quotePrefix="1" applyFont="1" applyFill="1" applyBorder="1" applyAlignment="1">
      <alignment horizontal="center" vertical="center" wrapText="1"/>
    </xf>
    <xf numFmtId="0" fontId="56" fillId="10" borderId="0" xfId="0" applyFont="1" applyFill="1"/>
    <xf numFmtId="0" fontId="52" fillId="0" borderId="0" xfId="0" applyFont="1"/>
    <xf numFmtId="0" fontId="53" fillId="0" borderId="0" xfId="0" applyFont="1"/>
    <xf numFmtId="0" fontId="54" fillId="0" borderId="0" xfId="0" applyFont="1"/>
    <xf numFmtId="0" fontId="41" fillId="10" borderId="0" xfId="0" applyFont="1" applyFill="1" applyAlignment="1">
      <alignment horizontal="center" vertical="center"/>
    </xf>
    <xf numFmtId="0" fontId="42" fillId="0" borderId="0" xfId="0" applyFont="1" applyAlignment="1">
      <alignment horizontal="center"/>
    </xf>
    <xf numFmtId="0" fontId="45" fillId="14" borderId="0" xfId="0" applyFont="1" applyFill="1" applyAlignment="1">
      <alignment vertical="center" wrapText="1"/>
    </xf>
    <xf numFmtId="0" fontId="63" fillId="0" borderId="0" xfId="0" applyFont="1" applyAlignment="1">
      <alignment horizontal="justify" vertical="top" wrapText="1"/>
    </xf>
    <xf numFmtId="0" fontId="69" fillId="17" borderId="51" xfId="0" applyFont="1" applyFill="1" applyBorder="1" applyAlignment="1">
      <alignment horizontal="justify" vertical="top" wrapText="1"/>
    </xf>
    <xf numFmtId="0" fontId="0" fillId="0" borderId="51" xfId="0" applyBorder="1" applyAlignment="1">
      <alignment horizontal="justify" vertical="top" wrapText="1"/>
    </xf>
    <xf numFmtId="0" fontId="64" fillId="17" borderId="54" xfId="0" applyFont="1" applyFill="1" applyBorder="1" applyAlignment="1">
      <alignment horizontal="center" vertical="center"/>
    </xf>
  </cellXfs>
  <cellStyles count="11">
    <cellStyle name="Comma 2" xfId="4" xr:uid="{00000000-0005-0000-0000-000004000000}"/>
    <cellStyle name="Hyperlink" xfId="1" builtinId="8"/>
    <cellStyle name="Normal" xfId="0" builtinId="0"/>
    <cellStyle name="Normal 120 6 2" xfId="6" xr:uid="{FB6465AE-A6EB-4B2C-A1F9-8CE3A4FFE887}"/>
    <cellStyle name="Normal 18 2 2" xfId="9" xr:uid="{AB61CA99-8F87-4C5C-A151-00A9338466D6}"/>
    <cellStyle name="Normal 2" xfId="2" xr:uid="{00000000-0005-0000-0000-000002000000}"/>
    <cellStyle name="Normal 2 46 2" xfId="10" xr:uid="{AACA4CC0-F747-4045-9F6B-4F26CCE9F893}"/>
    <cellStyle name="Normal 25 2" xfId="7" xr:uid="{58697480-1D25-48D4-9080-362C31EB1C51}"/>
    <cellStyle name="Normal 26" xfId="5" xr:uid="{44C9A199-E57F-496B-B737-B2A7F22D281D}"/>
    <cellStyle name="Normal 3" xfId="3" xr:uid="{00000000-0005-0000-0000-000003000000}"/>
    <cellStyle name="Normal 4 26 3 3" xfId="8" xr:uid="{9B8F9AAA-B54B-481A-9C8E-3936D9672A72}"/>
  </cellStyles>
  <dxfs count="49">
    <dxf>
      <font>
        <b/>
        <i val="0"/>
      </font>
      <fill>
        <patternFill patternType="solid">
          <fgColor indexed="64"/>
          <bgColor rgb="FFFCE4D6"/>
        </patternFill>
      </fill>
    </dxf>
    <dxf>
      <font>
        <color rgb="FF7F6000"/>
      </font>
      <fill>
        <patternFill patternType="solid">
          <fgColor indexed="64"/>
          <bgColor rgb="FFFFF2CC"/>
        </patternFill>
      </fill>
    </dxf>
    <dxf>
      <font>
        <color rgb="FF666666"/>
      </font>
      <fill>
        <patternFill patternType="solid">
          <fgColor indexed="64"/>
          <bgColor rgb="FFF2F2F2"/>
        </patternFill>
      </fill>
    </dxf>
    <dxf>
      <font>
        <color rgb="FF375623"/>
      </font>
      <fill>
        <patternFill patternType="solid">
          <fgColor indexed="64"/>
          <bgColor rgb="FFE2F0D9"/>
        </patternFill>
      </fill>
    </dxf>
    <dxf>
      <font>
        <color rgb="FF808080"/>
      </font>
      <fill>
        <patternFill patternType="solid">
          <fgColor indexed="64"/>
          <bgColor rgb="FFF2F2F2"/>
        </patternFill>
      </fill>
    </dxf>
    <dxf>
      <font>
        <b/>
        <color rgb="FF006100"/>
      </font>
      <fill>
        <patternFill patternType="solid">
          <fgColor indexed="64"/>
          <bgColor rgb="FFC6EFCE"/>
        </patternFill>
      </fill>
    </dxf>
    <dxf>
      <font>
        <b val="0"/>
        <strike val="0"/>
        <outline val="0"/>
        <shadow val="0"/>
        <u val="none"/>
        <vertAlign val="baseline"/>
        <sz val="10"/>
        <color rgb="FF000000"/>
        <name val="Cambria"/>
        <scheme val="none"/>
      </font>
      <alignment horizontal="justify" vertical="top" textRotation="0" wrapText="1" indent="0" justifyLastLine="0" shrinkToFit="0" readingOrder="0"/>
      <border diagonalUp="0" diagonalDown="0">
        <left style="thin">
          <color indexed="64"/>
        </left>
        <right/>
        <top style="thin">
          <color indexed="64"/>
        </top>
        <bottom style="thin">
          <color indexed="64"/>
        </bottom>
      </border>
    </dxf>
    <dxf>
      <font>
        <strike val="0"/>
        <outline val="0"/>
        <shadow val="0"/>
        <u val="none"/>
        <vertAlign val="baseline"/>
        <sz val="10"/>
        <name val="Cambria"/>
        <family val="1"/>
        <scheme val="none"/>
      </font>
      <alignment horizontal="justify" vertical="top" textRotation="0" wrapText="1" indent="0" justifyLastLine="0" shrinkToFit="0" readingOrder="0"/>
      <border diagonalUp="0" diagonalDown="0">
        <left style="thin">
          <color indexed="64"/>
        </left>
        <right/>
        <top style="thin">
          <color indexed="64"/>
        </top>
        <bottom style="thin">
          <color indexed="64"/>
        </bottom>
      </border>
    </dxf>
    <dxf>
      <font>
        <strike val="0"/>
        <outline val="0"/>
        <shadow val="0"/>
        <u val="none"/>
        <vertAlign val="baseline"/>
        <sz val="10"/>
        <name val="Cambria"/>
        <family val="1"/>
        <scheme val="none"/>
      </font>
      <alignment horizontal="justify" vertical="top" textRotation="0" wrapText="1" indent="0" justifyLastLine="0" shrinkToFit="0" readingOrder="0"/>
      <border diagonalUp="0" diagonalDown="0">
        <left style="thin">
          <color indexed="64"/>
        </left>
        <right/>
        <top style="thin">
          <color indexed="64"/>
        </top>
        <bottom style="thin">
          <color indexed="64"/>
        </bottom>
      </border>
    </dxf>
    <dxf>
      <font>
        <strike val="0"/>
        <outline val="0"/>
        <shadow val="0"/>
        <u val="none"/>
        <vertAlign val="baseline"/>
        <sz val="10"/>
        <name val="Cambria"/>
        <family val="1"/>
        <scheme val="none"/>
      </font>
      <fill>
        <patternFill patternType="solid">
          <fgColor indexed="64"/>
          <bgColor rgb="FFF4F0F9"/>
        </patternFill>
      </fill>
      <alignment horizontal="justify" vertical="top" textRotation="0" wrapText="1" indent="0" justifyLastLine="0" shrinkToFit="0" readingOrder="0"/>
      <border diagonalUp="0" diagonalDown="0">
        <left style="thin">
          <color indexed="64"/>
        </left>
        <right/>
        <top style="thin">
          <color indexed="64"/>
        </top>
        <bottom style="thin">
          <color indexed="64"/>
        </bottom>
      </border>
    </dxf>
    <dxf>
      <font>
        <strike val="0"/>
        <outline val="0"/>
        <shadow val="0"/>
        <u val="none"/>
        <vertAlign val="baseline"/>
        <sz val="10"/>
        <name val="Cambria"/>
        <family val="1"/>
        <scheme val="none"/>
      </font>
      <fill>
        <patternFill patternType="solid">
          <fgColor indexed="64"/>
          <bgColor rgb="FFFDF2F1"/>
        </patternFill>
      </fill>
      <alignment horizontal="justify" vertical="top" textRotation="0" wrapText="1" indent="0" justifyLastLine="0" shrinkToFit="0" readingOrder="0"/>
      <border diagonalUp="0" diagonalDown="0">
        <left style="thin">
          <color indexed="64"/>
        </left>
        <right/>
        <top style="thin">
          <color indexed="64"/>
        </top>
        <bottom style="thin">
          <color indexed="64"/>
        </bottom>
      </border>
    </dxf>
    <dxf>
      <font>
        <strike val="0"/>
        <outline val="0"/>
        <shadow val="0"/>
        <u val="none"/>
        <vertAlign val="baseline"/>
        <sz val="10"/>
        <name val="Cambria"/>
        <family val="1"/>
        <scheme val="none"/>
      </font>
      <fill>
        <patternFill patternType="solid">
          <fgColor indexed="64"/>
          <bgColor rgb="FFFDF2F1"/>
        </patternFill>
      </fill>
      <alignment horizontal="justify" vertical="top" textRotation="0" wrapText="1" indent="0" justifyLastLine="0" shrinkToFit="0" readingOrder="0"/>
      <border diagonalUp="0" diagonalDown="0">
        <left style="thin">
          <color indexed="64"/>
        </left>
        <right/>
        <top style="thin">
          <color indexed="64"/>
        </top>
        <bottom style="thin">
          <color indexed="64"/>
        </bottom>
      </border>
    </dxf>
    <dxf>
      <font>
        <strike val="0"/>
        <outline val="0"/>
        <shadow val="0"/>
        <u val="none"/>
        <vertAlign val="baseline"/>
        <sz val="10"/>
        <name val="Cambria"/>
        <family val="1"/>
        <scheme val="none"/>
      </font>
      <fill>
        <patternFill patternType="solid">
          <fgColor indexed="64"/>
          <bgColor rgb="FFFDF2F1"/>
        </patternFill>
      </fill>
      <alignment horizontal="justify" vertical="top" textRotation="0" wrapText="1" indent="0" justifyLastLine="0" shrinkToFit="0" readingOrder="0"/>
      <border diagonalUp="0" diagonalDown="0">
        <left style="thin">
          <color indexed="64"/>
        </left>
        <right/>
        <top style="thin">
          <color indexed="64"/>
        </top>
        <bottom style="thin">
          <color indexed="64"/>
        </bottom>
      </border>
    </dxf>
    <dxf>
      <font>
        <strike val="0"/>
        <outline val="0"/>
        <shadow val="0"/>
        <u val="none"/>
        <vertAlign val="baseline"/>
        <sz val="10"/>
        <name val="Cambria"/>
        <family val="1"/>
        <scheme val="none"/>
      </font>
      <alignment horizontal="justify" vertical="top" textRotation="0" wrapText="1" indent="0" justifyLastLine="0" shrinkToFit="0" readingOrder="0"/>
      <border diagonalUp="0" diagonalDown="0">
        <left style="thin">
          <color indexed="64"/>
        </left>
        <right/>
        <top style="thin">
          <color indexed="64"/>
        </top>
        <bottom style="thin">
          <color indexed="64"/>
        </bottom>
      </border>
    </dxf>
    <dxf>
      <font>
        <strike val="0"/>
        <outline val="0"/>
        <shadow val="0"/>
        <u val="none"/>
        <vertAlign val="baseline"/>
        <sz val="10"/>
        <name val="Cambria"/>
        <family val="1"/>
        <scheme val="none"/>
      </font>
      <alignment horizontal="justify" vertical="top" textRotation="0" wrapText="1" indent="0" justifyLastLine="0" shrinkToFit="0" readingOrder="0"/>
      <border diagonalUp="0" diagonalDown="0">
        <left style="thin">
          <color indexed="64"/>
        </left>
        <right/>
        <top style="thin">
          <color indexed="64"/>
        </top>
        <bottom style="thin">
          <color indexed="64"/>
        </bottom>
      </border>
    </dxf>
    <dxf>
      <font>
        <strike val="0"/>
        <outline val="0"/>
        <shadow val="0"/>
        <u val="none"/>
        <vertAlign val="baseline"/>
        <sz val="10"/>
        <name val="Cambria"/>
        <family val="1"/>
        <scheme val="none"/>
      </font>
      <alignment horizontal="justify" vertical="top" textRotation="0" wrapText="1" indent="0" justifyLastLine="0" shrinkToFit="0" readingOrder="0"/>
      <border diagonalUp="0" diagonalDown="0">
        <left style="thin">
          <color indexed="64"/>
        </left>
        <right/>
        <top style="thin">
          <color indexed="64"/>
        </top>
        <bottom style="thin">
          <color indexed="64"/>
        </bottom>
      </border>
    </dxf>
    <dxf>
      <font>
        <strike val="0"/>
        <outline val="0"/>
        <shadow val="0"/>
        <u val="none"/>
        <vertAlign val="baseline"/>
        <sz val="10"/>
        <name val="Cambria"/>
        <family val="1"/>
        <scheme val="none"/>
      </font>
      <alignment vertical="top" wrapText="1"/>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0"/>
        <name val="Cambria"/>
        <family val="1"/>
        <scheme val="none"/>
      </font>
      <alignment horizontal="center" vertical="top" wrapText="1"/>
      <border diagonalUp="0" diagonalDown="0" outline="0">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0"/>
        <name val="Cambria"/>
        <family val="1"/>
        <scheme val="none"/>
      </font>
      <alignment vertical="top" wrapText="1"/>
    </dxf>
    <dxf>
      <border outline="0">
        <bottom style="thin">
          <color indexed="64"/>
        </bottom>
      </border>
    </dxf>
    <dxf>
      <font>
        <b/>
        <strike val="0"/>
        <outline val="0"/>
        <shadow val="0"/>
        <u val="none"/>
        <vertAlign val="baseline"/>
        <sz val="10"/>
        <color rgb="FFFFFFFF"/>
        <name val="Cambria"/>
        <family val="1"/>
        <scheme val="none"/>
      </font>
      <fill>
        <patternFill patternType="solid">
          <fgColor indexed="64"/>
          <bgColor theme="3" tint="9.9978637043366805E-2"/>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9"/>
        <color theme="1"/>
        <name val="Aptos Narrow"/>
        <family val="2"/>
        <scheme val="minor"/>
      </font>
      <alignment horizontal="center" vertical="top" textRotation="0" wrapText="1" indent="0" justifyLastLine="0" shrinkToFit="0" readingOrder="0"/>
    </dxf>
    <dxf>
      <font>
        <b val="0"/>
        <i val="0"/>
        <strike val="0"/>
        <condense val="0"/>
        <extend val="0"/>
        <outline val="0"/>
        <shadow val="0"/>
        <u val="none"/>
        <vertAlign val="baseline"/>
        <sz val="9"/>
        <color theme="1"/>
        <name val="Aptos Narrow"/>
        <family val="2"/>
        <scheme val="minor"/>
      </font>
      <numFmt numFmtId="0" formatCode="General"/>
      <alignment horizontal="general" vertical="top" textRotation="0" wrapText="1" indent="0" justifyLastLine="0" shrinkToFit="0" readingOrder="0"/>
    </dxf>
    <dxf>
      <font>
        <b val="0"/>
        <i val="0"/>
        <strike val="0"/>
        <condense val="0"/>
        <extend val="0"/>
        <outline val="0"/>
        <shadow val="0"/>
        <u val="none"/>
        <vertAlign val="baseline"/>
        <sz val="9"/>
        <color theme="1"/>
        <name val="Aptos Narrow"/>
        <family val="2"/>
        <scheme val="minor"/>
      </font>
      <alignment horizontal="center" vertical="top" textRotation="0" wrapText="1" indent="0" justifyLastLine="0" shrinkToFit="0" readingOrder="0"/>
    </dxf>
    <dxf>
      <font>
        <b val="0"/>
        <i val="0"/>
        <strike val="0"/>
        <condense val="0"/>
        <extend val="0"/>
        <outline val="0"/>
        <shadow val="0"/>
        <u val="none"/>
        <vertAlign val="baseline"/>
        <sz val="9"/>
        <color theme="1"/>
        <name val="Aptos Narrow"/>
        <family val="2"/>
        <scheme val="minor"/>
      </font>
      <alignment horizontal="general" vertical="top" textRotation="0" wrapText="1" indent="0" justifyLastLine="0" shrinkToFit="0" readingOrder="0"/>
    </dxf>
    <dxf>
      <font>
        <b val="0"/>
        <i val="0"/>
        <strike val="0"/>
        <condense val="0"/>
        <extend val="0"/>
        <outline val="0"/>
        <shadow val="0"/>
        <u val="none"/>
        <vertAlign val="baseline"/>
        <sz val="9"/>
        <color theme="1"/>
        <name val="Aptos Narrow"/>
        <family val="2"/>
        <scheme val="minor"/>
      </font>
      <alignment horizontal="general" vertical="top" textRotation="0" wrapText="1" indent="0" justifyLastLine="0" shrinkToFit="0" readingOrder="0"/>
    </dxf>
    <dxf>
      <font>
        <b val="0"/>
        <i val="0"/>
        <strike val="0"/>
        <condense val="0"/>
        <extend val="0"/>
        <outline val="0"/>
        <shadow val="0"/>
        <u val="none"/>
        <vertAlign val="baseline"/>
        <sz val="9"/>
        <color theme="1"/>
        <name val="Aptos Narrow"/>
        <family val="2"/>
        <scheme val="minor"/>
      </font>
      <alignment horizontal="center" vertical="top" textRotation="0" wrapText="1" indent="0" justifyLastLine="0" shrinkToFit="0" readingOrder="0"/>
    </dxf>
    <dxf>
      <font>
        <b val="0"/>
        <i val="0"/>
        <strike val="0"/>
        <condense val="0"/>
        <extend val="0"/>
        <outline val="0"/>
        <shadow val="0"/>
        <u val="none"/>
        <vertAlign val="baseline"/>
        <sz val="9"/>
        <color theme="1"/>
        <name val="Aptos Narrow"/>
        <family val="2"/>
        <scheme val="minor"/>
      </font>
      <alignment horizontal="general" vertical="top" textRotation="0" wrapText="1" indent="0" justifyLastLine="0" shrinkToFit="0" readingOrder="0"/>
    </dxf>
    <dxf>
      <font>
        <b/>
        <i val="0"/>
        <strike val="0"/>
        <condense val="0"/>
        <extend val="0"/>
        <outline val="0"/>
        <shadow val="0"/>
        <u val="none"/>
        <vertAlign val="baseline"/>
        <sz val="9"/>
        <color rgb="FFFFFFFF"/>
        <name val="Aptos Narrow"/>
        <family val="2"/>
        <scheme val="minor"/>
      </font>
      <fill>
        <patternFill patternType="solid">
          <fgColor indexed="64"/>
          <bgColor rgb="FF002060"/>
        </patternFill>
      </fill>
      <alignment horizontal="center" vertical="center" textRotation="0" wrapText="1" indent="0" justifyLastLine="0" shrinkToFit="0" readingOrder="0"/>
    </dxf>
    <dxf>
      <font>
        <strike val="0"/>
        <outline val="0"/>
        <shadow val="0"/>
        <u val="none"/>
        <vertAlign val="baseline"/>
        <name val="Cambria"/>
        <family val="1"/>
        <scheme val="none"/>
      </font>
      <fill>
        <patternFill patternType="none">
          <fgColor indexed="64"/>
          <bgColor auto="1"/>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name val="Cambria"/>
        <family val="1"/>
        <scheme val="none"/>
      </font>
      <fill>
        <patternFill patternType="none">
          <fgColor indexed="64"/>
          <bgColor auto="1"/>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name val="Cambria"/>
        <family val="1"/>
        <scheme val="none"/>
      </font>
      <fill>
        <patternFill patternType="none">
          <fgColor indexed="64"/>
          <bgColor auto="1"/>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name val="Cambria"/>
        <family val="1"/>
        <scheme val="none"/>
      </font>
      <fill>
        <patternFill patternType="none">
          <fgColor indexed="64"/>
          <bgColor auto="1"/>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name val="Cambria"/>
        <family val="1"/>
        <scheme val="none"/>
      </font>
      <fill>
        <patternFill patternType="none">
          <fgColor indexed="64"/>
          <bgColor auto="1"/>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name val="Cambria"/>
        <family val="1"/>
        <scheme val="none"/>
      </font>
      <fill>
        <patternFill patternType="none">
          <fgColor indexed="64"/>
          <bgColor auto="1"/>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border outline="0">
        <bottom style="thin">
          <color indexed="64"/>
        </bottom>
      </border>
    </dxf>
    <dxf>
      <font>
        <strike val="0"/>
        <outline val="0"/>
        <shadow val="0"/>
        <u val="none"/>
        <vertAlign val="baseline"/>
        <name val="Cambria"/>
        <family val="1"/>
        <scheme val="none"/>
      </font>
      <numFmt numFmtId="166" formatCode="@* &quot;:&quot;"/>
      <fill>
        <patternFill patternType="none">
          <fgColor indexed="64"/>
          <bgColor auto="1"/>
        </patternFill>
      </fill>
      <alignment horizontal="general" vertical="top" textRotation="0" wrapText="1" indent="0" justifyLastLine="0" shrinkToFit="0" readingOrder="0"/>
    </dxf>
    <dxf>
      <font>
        <b/>
        <i val="0"/>
        <strike val="0"/>
        <condense val="0"/>
        <extend val="0"/>
        <outline val="0"/>
        <shadow val="0"/>
        <u val="none"/>
        <vertAlign val="baseline"/>
        <sz val="10"/>
        <color theme="0"/>
        <name val="Cambria"/>
        <family val="1"/>
        <scheme val="none"/>
      </font>
      <numFmt numFmtId="166" formatCode="@* &quot;:&quot;"/>
      <fill>
        <patternFill patternType="solid">
          <fgColor indexed="64"/>
          <bgColor rgb="FF002060"/>
        </patternFill>
      </fill>
      <alignment horizontal="general" vertical="center" textRotation="0" wrapText="1" indent="0" justifyLastLine="0" shrinkToFit="0" readingOrder="0"/>
    </dxf>
    <dxf>
      <font>
        <strike val="0"/>
        <outline val="0"/>
        <shadow val="0"/>
        <u val="none"/>
        <vertAlign val="baseline"/>
        <name val="Cambria"/>
        <family val="1"/>
        <scheme val="none"/>
      </font>
      <alignment vertical="top" wrapText="1"/>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name val="Cambria"/>
        <family val="1"/>
        <scheme val="none"/>
      </font>
      <alignment vertical="top" wrapText="1"/>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name val="Cambria"/>
        <family val="1"/>
        <scheme val="none"/>
      </font>
      <alignment vertical="top" wrapText="1"/>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name val="Cambria"/>
        <family val="1"/>
        <scheme val="none"/>
      </font>
      <alignment vertical="top" wrapText="1"/>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name val="Cambria"/>
        <family val="1"/>
        <scheme val="none"/>
      </font>
      <alignment vertical="top" wrapText="1"/>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name val="Cambria"/>
        <family val="1"/>
        <scheme val="none"/>
      </font>
      <alignment vertical="top" wrapText="1"/>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name val="Cambria"/>
        <family val="1"/>
        <scheme val="none"/>
      </font>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name val="Cambria"/>
        <family val="1"/>
        <scheme val="none"/>
      </font>
      <alignment vertical="top" wrapText="1"/>
    </dxf>
    <dxf>
      <font>
        <strike val="0"/>
        <outline val="0"/>
        <shadow val="0"/>
        <u val="none"/>
        <vertAlign val="baseline"/>
        <sz val="11"/>
        <color theme="0"/>
        <name val="Cambria"/>
        <family val="1"/>
        <scheme val="none"/>
      </font>
      <fill>
        <patternFill patternType="solid">
          <fgColor theme="4"/>
          <bgColor rgb="FF002060"/>
        </patternFill>
      </fill>
      <alignment vertical="top"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microsoft.com/office/2022/10/relationships/richValueRel" Target="richData/richValueRel.xml"/><Relationship Id="rId3" Type="http://schemas.openxmlformats.org/officeDocument/2006/relationships/worksheet" Target="worksheets/sheet3.xml"/><Relationship Id="rId21" Type="http://schemas.microsoft.com/office/2017/06/relationships/rdRichValueTypes" Target="richData/rdRichValueTyp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eetMetadata" Target="metadata.xml"/><Relationship Id="rId2" Type="http://schemas.openxmlformats.org/officeDocument/2006/relationships/worksheet" Target="worksheets/sheet2.xml"/><Relationship Id="rId16" Type="http://schemas.openxmlformats.org/officeDocument/2006/relationships/sharedStrings" Target="sharedStrings.xml"/><Relationship Id="rId20" Type="http://schemas.microsoft.com/office/2017/06/relationships/rdRichValueStructure" Target="richData/rdrichvaluestructure.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microsoft.com/office/2017/06/relationships/rdRichValue" Target="richData/rdrichvalue.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 Id="rId22"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1</xdr:col>
      <xdr:colOff>67406</xdr:colOff>
      <xdr:row>0</xdr:row>
      <xdr:rowOff>71438</xdr:rowOff>
    </xdr:from>
    <xdr:to>
      <xdr:col>2</xdr:col>
      <xdr:colOff>534741</xdr:colOff>
      <xdr:row>3</xdr:row>
      <xdr:rowOff>240956</xdr:rowOff>
    </xdr:to>
    <xdr:pic>
      <xdr:nvPicPr>
        <xdr:cNvPr id="2" name="Picture 1">
          <a:extLst>
            <a:ext uri="{FF2B5EF4-FFF2-40B4-BE49-F238E27FC236}">
              <a16:creationId xmlns:a16="http://schemas.microsoft.com/office/drawing/2014/main" id="{3BF863EC-DC05-5C73-129E-CEAA409AF59A}"/>
            </a:ext>
          </a:extLst>
        </xdr:cNvPr>
        <xdr:cNvPicPr>
          <a:picLocks noChangeAspect="1"/>
        </xdr:cNvPicPr>
      </xdr:nvPicPr>
      <xdr:blipFill>
        <a:blip xmlns:r="http://schemas.openxmlformats.org/officeDocument/2006/relationships" r:embed="rId1"/>
        <a:stretch>
          <a:fillRect/>
        </a:stretch>
      </xdr:blipFill>
      <xdr:spPr>
        <a:xfrm>
          <a:off x="162656" y="71438"/>
          <a:ext cx="1340459" cy="631190"/>
        </a:xfrm>
        <a:prstGeom prst="rect">
          <a:avLst/>
        </a:prstGeom>
      </xdr:spPr>
    </xdr:pic>
    <xdr:clientData/>
  </xdr:twoCellAnchor>
</xdr:wsDr>
</file>

<file path=xl/richData/_rels/richValueRel.xml.rels><?xml version="1.0" encoding="UTF-8" standalone="yes"?>
<Relationships xmlns="http://schemas.openxmlformats.org/package/2006/relationships"><Relationship Id="rId1" Type="http://schemas.openxmlformats.org/officeDocument/2006/relationships/image" Target="../media/image1.jpe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ichValueRel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E7FC81C-6CED-4F22-A02C-C87B87EC7A55}" name="CombinedIndustryFraudScenarios" displayName="CombinedIndustryFraudScenarios" ref="A13:G19" totalsRowShown="0" headerRowDxfId="48" dataDxfId="47">
  <autoFilter ref="A13:G19" xr:uid="{0E7FC81C-6CED-4F22-A02C-C87B87EC7A55}"/>
  <tableColumns count="7">
    <tableColumn id="1" xr3:uid="{9A30B6D4-3A7F-4C8A-9F60-6F7BBF6173DE}" name="#" dataDxfId="46">
      <calculatedColumnFormula>'Industry Fraud Scenarios'!A4</calculatedColumnFormula>
    </tableColumn>
    <tableColumn id="2" xr3:uid="{763AA67C-D3FD-4131-A52F-7F44C01F044F}" name="Fraud Scenario" dataDxfId="45">
      <calculatedColumnFormula>'Industry Fraud Scenarios'!B4</calculatedColumnFormula>
    </tableColumn>
    <tableColumn id="3" xr3:uid="{6D881DEF-9CC4-46A3-BEC9-001150A0037C}" name="Brief Narration (What It Means)" dataDxfId="44"/>
    <tableColumn id="4" xr3:uid="{31331BDF-399B-424B-98C3-14A1CE574B56}" name="Relevance to Client" dataDxfId="43">
      <calculatedColumnFormula>'Industry Fraud Scenarios'!C4</calculatedColumnFormula>
    </tableColumn>
    <tableColumn id="5" xr3:uid="{EB4A7D2A-7B10-4DCB-B6BB-8BD2AC159DA6}" name="Potential Impact" dataDxfId="42">
      <calculatedColumnFormula>'Industry Fraud Scenarios'!D4</calculatedColumnFormula>
    </tableColumn>
    <tableColumn id="6" xr3:uid="{C19032F1-EE02-41CB-8DA9-54175CCBEA75}" name="Fraud Category" dataDxfId="41">
      <calculatedColumnFormula>'Industry Fraud Scenarios'!E4</calculatedColumnFormula>
    </tableColumn>
    <tableColumn id="7" xr3:uid="{E3AFE2E3-2337-4E72-9A35-D527A31DE8A5}" name="Planned Audit Response" dataDxfId="40">
      <calculatedColumnFormula>'Industry Fraud Scenarios'!F4</calculatedColumnFormula>
    </tableColumn>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96F71B94-2655-49C5-991E-1ECE00C56428}" name="CombinedSOCFraudRisks" displayName="CombinedSOCFraudRisks" ref="B5:G9" totalsRowShown="0" headerRowDxfId="39" dataDxfId="38" tableBorderDxfId="37">
  <autoFilter ref="B5:G9" xr:uid="{96F71B94-2655-49C5-991E-1ECE00C56428}"/>
  <tableColumns count="6">
    <tableColumn id="1" xr3:uid="{158B952A-9D82-41FE-AC39-EB545C5D350A}" name="FSLI / Fraud Risk" dataDxfId="36">
      <calculatedColumnFormula>'Fraud risks- SOC'!A4</calculatedColumnFormula>
    </tableColumn>
    <tableColumn id="2" xr3:uid="{F4F6852E-0D09-4202-A92E-73571C11ABBF}" name="Brief Narration (What It Means)" dataDxfId="35"/>
    <tableColumn id="3" xr3:uid="{5829FDD6-0563-47EB-9A85-A4710FC2355C}" name="What Could Go Wrong" dataDxfId="34">
      <calculatedColumnFormula>'Fraud risks- SOC'!B4</calculatedColumnFormula>
    </tableColumn>
    <tableColumn id="4" xr3:uid="{43E1429A-8896-4823-B70F-C28041C8FB08}" name="Risk of Material Misstatement" dataDxfId="33">
      <calculatedColumnFormula>'Fraud risks- SOC'!C4</calculatedColumnFormula>
    </tableColumn>
    <tableColumn id="5" xr3:uid="{A280E1D1-9662-4CF2-826C-BBCB7F7AFEF8}" name="Controls in Place / Mitigating Factors" dataDxfId="32">
      <calculatedColumnFormula>'Fraud risks- SOC'!D4</calculatedColumnFormula>
    </tableColumn>
    <tableColumn id="6" xr3:uid="{96B2855F-81C5-4FDA-92CE-7CE81B739088}" name="Planned Procedures" dataDxfId="31">
      <calculatedColumnFormula>'Fraud risks- SOC'!E4</calculatedColumnFormula>
    </tableColumn>
  </tableColumns>
  <tableStyleInfo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EA8E052E-FBB1-4230-8C0B-9C3E521F18A2}" name="JETCriteriaRegister" displayName="JETCriteriaRegister" ref="A10:F106" totalsRowShown="0" headerRowDxfId="30" dataDxfId="29">
  <autoFilter ref="A10:F106" xr:uid="{EA8E052E-FBB1-4230-8C0B-9C3E521F18A2}"/>
  <tableColumns count="6">
    <tableColumn id="1" xr3:uid="{0BC2F2CB-1D81-4BB5-8C4B-C0F7A74CED76}" name="#" dataDxfId="28">
      <calculatedColumnFormula>ROW()-10</calculatedColumnFormula>
    </tableColumn>
    <tableColumn id="2" xr3:uid="{CFF176E8-313F-4851-ADA6-67164BD826B8}" name="Fraud Risk Category" dataDxfId="27">
      <calculatedColumnFormula array="1">IF('Fraud Risk Analysis &amp; Responses'!D12="","",LOOKUP(2,1/('Fraud Risk Analysis &amp; Responses'!$C$12:C12&lt;&gt;""),'Fraud Risk Analysis &amp; Responses'!$C$12:C12))</calculatedColumnFormula>
    </tableColumn>
    <tableColumn id="3" xr3:uid="{46C0B6D8-A875-46A9-9589-C99A2BA3DEFF}" name="Fraud Risk Factor" dataDxfId="26">
      <calculatedColumnFormula>IF('Fraud Risk Analysis &amp; Responses'!D12="","",'Fraud Risk Analysis &amp; Responses'!D12)</calculatedColumnFormula>
    </tableColumn>
    <tableColumn id="4" xr3:uid="{C7770A1C-BA39-402A-A770-8A2562D41976}" name="Relevant?" dataDxfId="25">
      <calculatedColumnFormula>IF('Fraud Risk Analysis &amp; Responses'!E12="","",'Fraud Risk Analysis &amp; Responses'!E12)</calculatedColumnFormula>
    </tableColumn>
    <tableColumn id="5" xr3:uid="{49556A4E-33B4-4AB4-A9C2-B1148866C836}" name="JET Testing Criteria" dataDxfId="24">
      <calculatedColumnFormula>IF('Fraud Risk Analysis &amp; Responses'!D12="","",IF('Fraud Risk Analysis &amp; Responses'!L12="","",'Fraud Risk Analysis &amp; Responses'!L12))</calculatedColumnFormula>
    </tableColumn>
    <tableColumn id="6" xr3:uid="{4AB7F026-F99A-413F-B0FF-F751BD1CBA57}" name="Ref." dataDxfId="23">
      <calculatedColumnFormula>IF('Fraud Risk Analysis &amp; Responses'!N12="","",'Fraud Risk Analysis &amp; Responses'!N12)</calculatedColumnFormula>
    </tableColumn>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88E9C30C-E960-401E-92B7-B74190392448}" name="FraudFactorActionLibrary" displayName="FraudFactorActionLibrary" ref="A5:L101" totalsRowShown="0" headerRowDxfId="22" dataDxfId="20" headerRowBorderDxfId="21" tableBorderDxfId="19" totalsRowBorderDxfId="18">
  <autoFilter ref="A5:L101" xr:uid="{88E9C30C-E960-401E-92B7-B74190392448}"/>
  <tableColumns count="12">
    <tableColumn id="1" xr3:uid="{0F416D3A-E5A5-4BA6-BB93-A683DB24E990}" name="#" dataDxfId="17"/>
    <tableColumn id="3" xr3:uid="{ED7D2256-28AE-4363-ADB7-032054E48D0D}" name="Fraud Risk Factor" dataDxfId="16">
      <calculatedColumnFormula>IF('Fraud Risk Analysis &amp; Responses'!D12="","",'Fraud Risk Analysis &amp; Responses'!D12)</calculatedColumnFormula>
    </tableColumn>
    <tableColumn id="6" xr3:uid="{26C32CD7-9335-447C-860F-48107A5A0C58}" name="AUDITOR procedures: expected course of action" dataDxfId="15"/>
    <tableColumn id="12" xr3:uid="{71398B0B-C17F-4E58-83A2-621A026AE553}" name="Relevant? (Yes/No/N/A)" dataDxfId="14">
      <calculatedColumnFormula>IF('Fraud Risk Analysis &amp; Responses'!E12="","",'Fraud Risk Analysis &amp; Responses'!E12)</calculatedColumnFormula>
    </tableColumn>
    <tableColumn id="13" xr3:uid="{4C332761-993B-4622-9C14-0077B768D2FA}" name="Reason / basis for conclusion" dataDxfId="13">
      <calculatedColumnFormula>IF('Fraud Risk Analysis &amp; Responses'!F12="","",'Fraud Risk Analysis &amp; Responses'!F12)</calculatedColumnFormula>
    </tableColumn>
    <tableColumn id="14" xr3:uid="{F3DDB9C5-0188-48F7-B88E-A1B940E314FA}" name="Opportunity" dataDxfId="12">
      <calculatedColumnFormula array="1">IFERROR(_xlfn.LET(_xlpm.g,LOOKUP(2,1/('Fraud Risk Analysis &amp; Responses'!$B$12:$B12&lt;&gt;""),ROW('Fraud Risk Analysis &amp; Responses'!$B$12:$B12)),_xlpm.v,INDEX('Fraud Risk Analysis &amp; Responses'!$G:$G,_xlpm.g),IF(_xlpm.v="","",_xlpm.v)),"")</calculatedColumnFormula>
    </tableColumn>
    <tableColumn id="15" xr3:uid="{B8161A81-3E4B-4221-8452-EAA734983059}" name="Incentive / Pressure" dataDxfId="11">
      <calculatedColumnFormula array="1">IFERROR(_xlfn.LET(_xlpm.g,LOOKUP(2,1/('Fraud Risk Analysis &amp; Responses'!$B$12:$B12&lt;&gt;""),ROW('Fraud Risk Analysis &amp; Responses'!$B$12:$B12)),_xlpm.v,INDEX('Fraud Risk Analysis &amp; Responses'!$H:$H,_xlpm.g),IF(_xlpm.v="","",_xlpm.v)),"")</calculatedColumnFormula>
    </tableColumn>
    <tableColumn id="16" xr3:uid="{CFA14218-E328-493D-AC7B-EB8D218F048A}" name="Attitude / Rationalisation" dataDxfId="10">
      <calculatedColumnFormula array="1">IFERROR(_xlfn.LET(_xlpm.g,LOOKUP(2,1/('Fraud Risk Analysis &amp; Responses'!$B$12:$B12&lt;&gt;""),ROW('Fraud Risk Analysis &amp; Responses'!$B$12:$B12)),_xlpm.v,INDEX('Fraud Risk Analysis &amp; Responses'!$I:$I,_xlpm.g),IF(_xlpm.v="","",_xlpm.v)),"")</calculatedColumnFormula>
    </tableColumn>
    <tableColumn id="17" xr3:uid="{825699ED-F89D-48AA-BF26-28ABB8086E4F}" name="CLIENT mitigating factors / controls" dataDxfId="9">
      <calculatedColumnFormula array="1">IFERROR(_xlfn.LET(_xlpm.g,LOOKUP(2,1/('Fraud Risk Analysis &amp; Responses'!$B$12:$B12&lt;&gt;""),ROW('Fraud Risk Analysis &amp; Responses'!$B$12:$B12)),_xlpm.v,INDEX('Fraud Risk Analysis &amp; Responses'!$K:$K,_xlpm.g),IF(_xlpm.v="","",_xlpm.v)),"")</calculatedColumnFormula>
    </tableColumn>
    <tableColumn id="18" xr3:uid="{E0955C3C-0C9D-4ADC-860D-596134F6F804}" name="What could go wrong (WCGW)" dataDxfId="8">
      <calculatedColumnFormula array="1">IFERROR(_xlfn.LET(_xlpm.g,LOOKUP(2,1/('Fraud Risk Analysis &amp; Responses'!$B$12:$B12&lt;&gt;""),ROW('Fraud Risk Analysis &amp; Responses'!$B$12:$B12)),_xlpm.v,INDEX('Fraud Risk Analysis &amp; Responses'!$J:$J,_xlpm.g),IF(_xlpm.v="","",_xlpm.v)),"")</calculatedColumnFormula>
    </tableColumn>
    <tableColumn id="19" xr3:uid="{B3E96F5D-7B37-4FBD-99B7-B08A8A1CF3F7}" name="Ref." dataDxfId="7">
      <calculatedColumnFormula array="1">IFERROR(_xlfn.LET(_xlpm.g,LOOKUP(2,1/('Fraud Risk Analysis &amp; Responses'!$B$12:$B12&lt;&gt;""),ROW('Fraud Risk Analysis &amp; Responses'!$B$12:$B12)),_xlpm.v,INDEX('Fraud Risk Analysis &amp; Responses'!$N:$N,_xlpm.g),IF(_xlpm.v="","",_xlpm.v)),"")</calculatedColumnFormula>
    </tableColumn>
    <tableColumn id="2" xr3:uid="{464400BC-5723-43EC-B30F-CC7D9578811C}" name="JET Testing Criteria: expected testing approach" dataDxfId="6"/>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9.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table" Target="../tables/table1.xml"/></Relationships>
</file>

<file path=xl/worksheets/_rels/sheet10.xml.rels><?xml version="1.0" encoding="UTF-8" standalone="yes"?>
<Relationships xmlns="http://schemas.openxmlformats.org/package/2006/relationships"><Relationship Id="rId3" Type="http://schemas.openxmlformats.org/officeDocument/2006/relationships/hyperlink" Target="https://www.iaasb.org/publications/isa-240-revised-auditor-s-responsibilities-relating-fraud-audit-financial-statements" TargetMode="External"/><Relationship Id="rId2" Type="http://schemas.openxmlformats.org/officeDocument/2006/relationships/hyperlink" Target="https://www.ibr-ire.be/docs/default-source/nl/documents/regelgeving-en-publicaties/rechtsleer/normen-en-aanbevelingen/isa-s/isa-english-version/isa-240_en.pdf" TargetMode="External"/><Relationship Id="rId1" Type="http://schemas.openxmlformats.org/officeDocument/2006/relationships/hyperlink" Target="https://www.ibr-ire.be/docs/default-source/nl/documents/regelgeving-en-publicaties/rechtsleer/normen-en-aanbevelingen/isa-s/isa-english-version/isa-240_en.pdf" TargetMode="External"/><Relationship Id="rId6" Type="http://schemas.openxmlformats.org/officeDocument/2006/relationships/hyperlink" Target="https://www.ibr-ire.be/docs/default-source/nl/documents/regelgeving-en-publicaties/rechtsleer/normen-en-aanbevelingen/isa-s/isa-english-version/isa-240_en.pdf" TargetMode="External"/><Relationship Id="rId5" Type="http://schemas.openxmlformats.org/officeDocument/2006/relationships/hyperlink" Target="https://www.iaasb.org/publications/isa-240-revised-auditor-s-responsibilities-relating-fraud-audit-financial-statements" TargetMode="External"/><Relationship Id="rId4" Type="http://schemas.openxmlformats.org/officeDocument/2006/relationships/hyperlink" Target="https://www.ibr-ire.be/docs/default-source/nl/documents/regelgeving-en-publicaties/rechtsleer/normen-en-aanbevelingen/isa-s/isa-english-version/isa-240_en.pdf" TargetMode="External"/></Relationships>
</file>

<file path=xl/worksheets/_rels/sheet11.xml.rels><?xml version="1.0" encoding="UTF-8" standalone="yes"?>
<Relationships xmlns="http://schemas.openxmlformats.org/package/2006/relationships"><Relationship Id="rId1" Type="http://schemas.openxmlformats.org/officeDocument/2006/relationships/table" Target="../tables/table3.xml"/></Relationships>
</file>

<file path=xl/worksheets/_rels/sheet12.xml.rels><?xml version="1.0" encoding="UTF-8" standalone="yes"?>
<Relationships xmlns="http://schemas.openxmlformats.org/package/2006/relationships"><Relationship Id="rId1" Type="http://schemas.openxmlformats.org/officeDocument/2006/relationships/table" Target="../tables/table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sheetPr>
  <dimension ref="A1:X997"/>
  <sheetViews>
    <sheetView showGridLines="0" topLeftCell="A22" zoomScaleNormal="100" workbookViewId="0">
      <selection activeCell="D16" sqref="D16:E16"/>
    </sheetView>
  </sheetViews>
  <sheetFormatPr defaultColWidth="14.44140625" defaultRowHeight="15" customHeight="1" x14ac:dyDescent="0.2"/>
  <cols>
    <col min="1" max="1" width="4.88671875" style="1" customWidth="1"/>
    <col min="2" max="2" width="8.33203125" style="1" customWidth="1"/>
    <col min="3" max="5" width="40.6640625" style="1" customWidth="1"/>
    <col min="6" max="6" width="90" style="1" customWidth="1"/>
    <col min="7" max="7" width="27.109375" style="1" customWidth="1"/>
    <col min="8" max="8" width="8.88671875" style="1" customWidth="1"/>
    <col min="9" max="9" width="11.6640625" style="1" bestFit="1" customWidth="1"/>
    <col min="10" max="24" width="8.88671875" style="1" customWidth="1"/>
    <col min="25" max="26" width="14.44140625" style="1" customWidth="1"/>
    <col min="27" max="16384" width="14.44140625" style="1"/>
  </cols>
  <sheetData>
    <row r="1" spans="1:24" ht="158.4" customHeight="1" x14ac:dyDescent="0.2">
      <c r="A1" s="10" t="s">
        <v>0</v>
      </c>
      <c r="B1" s="10"/>
      <c r="C1" s="10"/>
      <c r="D1" s="10"/>
      <c r="E1" s="10"/>
      <c r="F1" s="10"/>
      <c r="G1" s="10"/>
      <c r="H1" s="10"/>
      <c r="I1" s="10"/>
      <c r="J1" s="10"/>
      <c r="K1" s="10"/>
      <c r="L1" s="10"/>
      <c r="M1" s="10"/>
      <c r="N1" s="10"/>
      <c r="O1" s="10"/>
      <c r="P1" s="10"/>
      <c r="Q1" s="10"/>
      <c r="R1" s="10"/>
      <c r="S1" s="10"/>
      <c r="T1" s="10"/>
      <c r="U1" s="10"/>
      <c r="V1" s="10"/>
      <c r="W1" s="10"/>
      <c r="X1" s="10"/>
    </row>
    <row r="2" spans="1:24" ht="14.4" customHeight="1" x14ac:dyDescent="0.2">
      <c r="A2" s="10"/>
      <c r="B2" s="11"/>
      <c r="C2" s="12"/>
      <c r="D2" s="12"/>
      <c r="E2" s="12"/>
      <c r="F2" s="12"/>
      <c r="G2" s="4"/>
      <c r="H2" s="4"/>
      <c r="I2" s="4"/>
      <c r="J2" s="4"/>
      <c r="K2" s="4"/>
      <c r="L2" s="4"/>
      <c r="M2" s="4"/>
      <c r="N2" s="4"/>
      <c r="O2" s="4"/>
      <c r="P2" s="4"/>
      <c r="Q2" s="4"/>
      <c r="R2" s="4"/>
      <c r="S2" s="4"/>
      <c r="T2" s="4"/>
      <c r="U2" s="4"/>
      <c r="V2" s="4"/>
      <c r="W2" s="4"/>
      <c r="X2" s="4"/>
    </row>
    <row r="3" spans="1:24" ht="14.4" customHeight="1" x14ac:dyDescent="0.2">
      <c r="A3" s="10"/>
      <c r="B3" s="13" t="s">
        <v>1</v>
      </c>
      <c r="C3" s="14" t="s">
        <v>2</v>
      </c>
      <c r="D3" s="14" t="s">
        <v>3</v>
      </c>
      <c r="E3" s="14" t="s">
        <v>4</v>
      </c>
      <c r="F3" s="10"/>
      <c r="G3" s="4"/>
      <c r="H3" s="4"/>
      <c r="I3" s="4"/>
      <c r="J3" s="4"/>
      <c r="K3" s="4"/>
      <c r="L3" s="4"/>
      <c r="M3" s="4"/>
      <c r="N3" s="4"/>
      <c r="O3" s="4"/>
      <c r="P3" s="4"/>
      <c r="Q3" s="4"/>
      <c r="R3" s="4"/>
      <c r="S3" s="4"/>
      <c r="T3" s="4"/>
      <c r="U3" s="4"/>
      <c r="V3" s="4"/>
      <c r="W3" s="4"/>
      <c r="X3" s="4"/>
    </row>
    <row r="4" spans="1:24" ht="43.2" customHeight="1" x14ac:dyDescent="0.2">
      <c r="A4" s="10"/>
      <c r="B4" s="15">
        <v>1</v>
      </c>
      <c r="C4" s="16" t="s">
        <v>5</v>
      </c>
      <c r="D4" s="16" t="s">
        <v>6</v>
      </c>
      <c r="E4" s="16" t="s">
        <v>7</v>
      </c>
      <c r="F4" s="10"/>
      <c r="G4" s="4"/>
      <c r="H4" s="4"/>
      <c r="I4" s="4"/>
      <c r="J4" s="4"/>
      <c r="K4" s="4"/>
      <c r="L4" s="4"/>
      <c r="M4" s="4"/>
      <c r="N4" s="4"/>
      <c r="O4" s="4"/>
      <c r="P4" s="4"/>
      <c r="Q4" s="4"/>
      <c r="R4" s="4"/>
      <c r="S4" s="4"/>
      <c r="T4" s="4"/>
      <c r="U4" s="4"/>
      <c r="V4" s="4"/>
      <c r="W4" s="4"/>
      <c r="X4" s="4"/>
    </row>
    <row r="5" spans="1:24" ht="102.6" customHeight="1" x14ac:dyDescent="0.2">
      <c r="A5" s="10"/>
      <c r="B5" s="16">
        <v>2</v>
      </c>
      <c r="C5" s="16" t="s">
        <v>8</v>
      </c>
      <c r="D5" s="16" t="s">
        <v>9</v>
      </c>
      <c r="E5" s="17" t="s">
        <v>10</v>
      </c>
      <c r="F5" s="18"/>
      <c r="G5" s="4"/>
      <c r="H5" s="4"/>
      <c r="I5" s="4"/>
      <c r="J5" s="4"/>
      <c r="K5" s="4"/>
      <c r="L5" s="4"/>
      <c r="M5" s="4"/>
      <c r="N5" s="4"/>
      <c r="O5" s="4"/>
      <c r="P5" s="4"/>
      <c r="Q5" s="4"/>
      <c r="R5" s="4"/>
      <c r="S5" s="4"/>
      <c r="T5" s="4"/>
      <c r="U5" s="4"/>
      <c r="V5" s="4"/>
      <c r="W5" s="4"/>
      <c r="X5" s="4"/>
    </row>
    <row r="6" spans="1:24" ht="34.200000000000003" customHeight="1" x14ac:dyDescent="0.2">
      <c r="A6" s="10"/>
      <c r="B6" s="19">
        <v>3</v>
      </c>
      <c r="C6" s="16" t="s">
        <v>11</v>
      </c>
      <c r="D6" s="16" t="s">
        <v>12</v>
      </c>
      <c r="E6" s="17" t="s">
        <v>13</v>
      </c>
      <c r="F6" s="18"/>
      <c r="G6" s="4"/>
      <c r="H6" s="4"/>
      <c r="I6" s="4"/>
      <c r="J6" s="4"/>
      <c r="K6" s="4"/>
      <c r="L6" s="4"/>
      <c r="M6" s="4"/>
      <c r="N6" s="4"/>
      <c r="O6" s="4"/>
      <c r="P6" s="4"/>
      <c r="Q6" s="4"/>
      <c r="R6" s="4"/>
      <c r="S6" s="4"/>
      <c r="T6" s="4"/>
      <c r="U6" s="4"/>
      <c r="V6" s="4"/>
      <c r="W6" s="4"/>
      <c r="X6" s="4"/>
    </row>
    <row r="7" spans="1:24" ht="22.95" customHeight="1" x14ac:dyDescent="0.2">
      <c r="A7" s="10"/>
      <c r="B7" s="15">
        <v>4</v>
      </c>
      <c r="C7" s="16" t="s">
        <v>14</v>
      </c>
      <c r="D7" s="16" t="s">
        <v>12</v>
      </c>
      <c r="E7" s="17" t="s">
        <v>15</v>
      </c>
      <c r="F7" s="18"/>
      <c r="G7" s="4"/>
      <c r="H7" s="4"/>
      <c r="I7" s="4"/>
      <c r="J7" s="4"/>
      <c r="K7" s="4"/>
      <c r="L7" s="4"/>
      <c r="M7" s="4"/>
      <c r="N7" s="4"/>
      <c r="O7" s="4"/>
      <c r="P7" s="4"/>
      <c r="Q7" s="4"/>
      <c r="R7" s="4"/>
      <c r="S7" s="4"/>
      <c r="T7" s="4"/>
      <c r="U7" s="4"/>
      <c r="V7" s="4"/>
      <c r="W7" s="4"/>
      <c r="X7" s="4"/>
    </row>
    <row r="8" spans="1:24" ht="28.95" customHeight="1" x14ac:dyDescent="0.2">
      <c r="A8" s="10"/>
      <c r="B8" s="16">
        <v>5</v>
      </c>
      <c r="C8" s="16" t="s">
        <v>16</v>
      </c>
      <c r="D8" s="16" t="s">
        <v>12</v>
      </c>
      <c r="E8" s="16" t="s">
        <v>17</v>
      </c>
      <c r="F8" s="10"/>
      <c r="G8" s="4"/>
      <c r="H8" s="4"/>
      <c r="I8" s="4"/>
      <c r="J8" s="4"/>
      <c r="K8" s="4"/>
      <c r="L8" s="4"/>
      <c r="M8" s="4"/>
      <c r="N8" s="4"/>
      <c r="O8" s="4"/>
      <c r="P8" s="4"/>
      <c r="Q8" s="4"/>
      <c r="R8" s="4"/>
      <c r="S8" s="4"/>
      <c r="T8" s="4"/>
      <c r="U8" s="4"/>
      <c r="V8" s="4"/>
      <c r="W8" s="4"/>
      <c r="X8" s="4"/>
    </row>
    <row r="9" spans="1:24" ht="14.4" customHeight="1" x14ac:dyDescent="0.2">
      <c r="A9" s="10"/>
      <c r="B9" s="11"/>
      <c r="C9" s="20"/>
      <c r="D9" s="20"/>
      <c r="E9" s="20"/>
      <c r="F9" s="20"/>
      <c r="G9" s="4"/>
      <c r="H9" s="4"/>
      <c r="I9" s="4"/>
      <c r="J9" s="4"/>
      <c r="K9" s="4"/>
      <c r="L9" s="4"/>
      <c r="M9" s="4"/>
      <c r="N9" s="4"/>
      <c r="O9" s="4"/>
      <c r="P9" s="4"/>
      <c r="Q9" s="4"/>
      <c r="R9" s="4"/>
      <c r="S9" s="4"/>
      <c r="T9" s="4"/>
      <c r="U9" s="4"/>
      <c r="V9" s="4"/>
      <c r="W9" s="4"/>
      <c r="X9" s="4"/>
    </row>
    <row r="10" spans="1:24" thickBot="1" x14ac:dyDescent="0.25">
      <c r="A10" s="10"/>
      <c r="B10" s="10"/>
      <c r="C10" s="4"/>
      <c r="D10" s="4"/>
      <c r="E10" s="21"/>
      <c r="F10" s="21"/>
      <c r="G10" s="4"/>
      <c r="H10" s="4"/>
      <c r="I10" s="4"/>
      <c r="J10" s="4"/>
      <c r="K10" s="4"/>
      <c r="L10" s="4"/>
      <c r="M10" s="4"/>
      <c r="N10" s="4"/>
      <c r="O10" s="4"/>
      <c r="P10" s="4"/>
      <c r="Q10" s="4"/>
      <c r="R10" s="4"/>
      <c r="S10" s="4"/>
      <c r="T10" s="4"/>
      <c r="U10" s="4"/>
      <c r="V10" s="4"/>
      <c r="W10" s="4"/>
      <c r="X10" s="4"/>
    </row>
    <row r="11" spans="1:24" ht="29.4" customHeight="1" thickBot="1" x14ac:dyDescent="0.25">
      <c r="A11" s="10"/>
      <c r="B11" s="22" t="s">
        <v>18</v>
      </c>
      <c r="C11" s="23"/>
      <c r="D11" s="24"/>
      <c r="E11" s="10"/>
      <c r="F11" s="25"/>
      <c r="G11" s="4"/>
      <c r="H11" s="4"/>
      <c r="I11" s="4"/>
      <c r="J11" s="4"/>
      <c r="K11" s="4"/>
      <c r="L11" s="4"/>
      <c r="M11" s="4"/>
      <c r="N11" s="4"/>
      <c r="O11" s="4"/>
      <c r="P11" s="4"/>
      <c r="Q11" s="4"/>
      <c r="R11" s="4"/>
      <c r="S11" s="4"/>
      <c r="T11" s="4"/>
      <c r="U11" s="4"/>
      <c r="V11" s="4"/>
      <c r="W11" s="4"/>
      <c r="X11" s="4"/>
    </row>
    <row r="12" spans="1:24" ht="409.6" customHeight="1" x14ac:dyDescent="0.2">
      <c r="A12" s="10"/>
      <c r="B12" s="26" t="s">
        <v>19</v>
      </c>
      <c r="C12" s="27"/>
      <c r="D12" s="27"/>
      <c r="E12" s="28"/>
      <c r="F12" s="29"/>
      <c r="G12" s="4"/>
      <c r="H12" s="4"/>
      <c r="I12" s="4"/>
      <c r="J12" s="4"/>
      <c r="K12" s="4"/>
      <c r="L12" s="4"/>
      <c r="M12" s="4"/>
      <c r="N12" s="4"/>
      <c r="O12" s="4"/>
      <c r="P12" s="4"/>
      <c r="Q12" s="4"/>
      <c r="R12" s="4"/>
      <c r="S12" s="4"/>
      <c r="T12" s="4"/>
      <c r="U12" s="4"/>
      <c r="V12" s="4"/>
      <c r="W12" s="4"/>
      <c r="X12" s="4"/>
    </row>
    <row r="13" spans="1:24" ht="14.4" customHeight="1" x14ac:dyDescent="0.2">
      <c r="A13" s="10"/>
      <c r="B13" s="30"/>
      <c r="C13" s="31"/>
      <c r="D13" s="32"/>
      <c r="E13" s="10"/>
      <c r="F13" s="33"/>
      <c r="G13" s="4"/>
      <c r="H13" s="4"/>
      <c r="I13" s="4"/>
      <c r="J13" s="4"/>
      <c r="K13" s="4"/>
      <c r="L13" s="4"/>
      <c r="M13" s="4"/>
      <c r="N13" s="4"/>
      <c r="O13" s="4"/>
      <c r="P13" s="4"/>
      <c r="Q13" s="4"/>
      <c r="R13" s="4"/>
      <c r="S13" s="4"/>
      <c r="T13" s="4"/>
      <c r="U13" s="4"/>
      <c r="V13" s="4"/>
      <c r="W13" s="4"/>
      <c r="X13" s="4"/>
    </row>
    <row r="14" spans="1:24" ht="14.4" customHeight="1" x14ac:dyDescent="0.2">
      <c r="A14" s="10"/>
      <c r="B14" s="34"/>
      <c r="C14" s="35"/>
      <c r="D14" s="8"/>
      <c r="E14" s="10"/>
      <c r="F14" s="36"/>
      <c r="G14" s="4"/>
      <c r="H14" s="4"/>
      <c r="I14" s="4"/>
      <c r="J14" s="4"/>
      <c r="K14" s="4"/>
      <c r="L14" s="4"/>
      <c r="M14" s="4"/>
      <c r="N14" s="4"/>
      <c r="O14" s="4"/>
      <c r="P14" s="4"/>
      <c r="Q14" s="4"/>
      <c r="R14" s="4"/>
      <c r="S14" s="4"/>
      <c r="T14" s="4"/>
      <c r="U14" s="4"/>
      <c r="V14" s="4"/>
      <c r="W14" s="4"/>
      <c r="X14" s="4"/>
    </row>
    <row r="15" spans="1:24" ht="14.4" customHeight="1" x14ac:dyDescent="0.2">
      <c r="A15" s="10"/>
      <c r="B15" s="37"/>
      <c r="C15" s="2"/>
      <c r="D15" s="9"/>
      <c r="E15" s="10"/>
      <c r="F15" s="36"/>
      <c r="G15" s="4"/>
      <c r="H15" s="4"/>
      <c r="I15" s="4"/>
      <c r="J15" s="4"/>
      <c r="K15" s="4"/>
      <c r="L15" s="4"/>
      <c r="M15" s="4"/>
      <c r="N15" s="4"/>
      <c r="O15" s="4"/>
      <c r="P15" s="4"/>
      <c r="Q15" s="4"/>
      <c r="R15" s="4"/>
      <c r="S15" s="4"/>
      <c r="T15" s="4"/>
      <c r="U15" s="4"/>
      <c r="V15" s="4"/>
      <c r="W15" s="4"/>
      <c r="X15" s="4"/>
    </row>
    <row r="16" spans="1:24" ht="14.4" customHeight="1" x14ac:dyDescent="0.2">
      <c r="A16" s="10"/>
      <c r="B16" s="38"/>
      <c r="C16" s="39"/>
      <c r="D16" s="6"/>
      <c r="E16" s="10"/>
      <c r="F16" s="40"/>
      <c r="G16" s="4"/>
      <c r="H16" s="4"/>
      <c r="I16" s="4"/>
      <c r="J16" s="4"/>
      <c r="K16" s="4"/>
      <c r="L16" s="4"/>
      <c r="M16" s="4"/>
      <c r="N16" s="4"/>
      <c r="O16" s="4"/>
      <c r="P16" s="4"/>
      <c r="Q16" s="4"/>
      <c r="R16" s="4"/>
      <c r="S16" s="4"/>
      <c r="T16" s="4"/>
      <c r="U16" s="4"/>
      <c r="V16" s="4"/>
      <c r="W16" s="4"/>
      <c r="X16" s="4"/>
    </row>
    <row r="17" spans="1:24" ht="14.4" customHeight="1" x14ac:dyDescent="0.2">
      <c r="A17" s="10"/>
      <c r="B17" s="38"/>
      <c r="C17" s="39"/>
      <c r="D17" s="6"/>
      <c r="E17" s="10"/>
      <c r="F17" s="40"/>
      <c r="G17" s="4"/>
      <c r="H17" s="4"/>
      <c r="I17" s="4"/>
      <c r="J17" s="4"/>
      <c r="K17" s="4"/>
      <c r="L17" s="4"/>
      <c r="M17" s="4"/>
      <c r="N17" s="4"/>
      <c r="O17" s="4"/>
      <c r="P17" s="4"/>
      <c r="Q17" s="4"/>
      <c r="R17" s="4"/>
      <c r="S17" s="4"/>
      <c r="T17" s="4"/>
      <c r="U17" s="4"/>
      <c r="V17" s="4"/>
      <c r="W17" s="4"/>
      <c r="X17" s="4"/>
    </row>
    <row r="18" spans="1:24" ht="14.4" customHeight="1" x14ac:dyDescent="0.2">
      <c r="A18" s="10"/>
      <c r="B18" s="34"/>
      <c r="C18" s="85"/>
      <c r="D18" s="6"/>
      <c r="E18" s="10"/>
      <c r="F18" s="40"/>
      <c r="G18" s="4"/>
      <c r="H18" s="4"/>
      <c r="I18" s="4"/>
      <c r="J18" s="4"/>
      <c r="K18" s="4"/>
      <c r="L18" s="4"/>
      <c r="M18" s="4"/>
      <c r="N18" s="4"/>
      <c r="O18" s="4"/>
      <c r="P18" s="4"/>
      <c r="Q18" s="4"/>
      <c r="R18" s="4"/>
      <c r="S18" s="4"/>
      <c r="T18" s="4"/>
      <c r="U18" s="4"/>
      <c r="V18" s="4"/>
      <c r="W18" s="4"/>
      <c r="X18" s="4"/>
    </row>
    <row r="19" spans="1:24" thickBot="1" x14ac:dyDescent="0.25">
      <c r="A19" s="10"/>
      <c r="B19" s="41"/>
      <c r="C19" s="42"/>
      <c r="D19" s="7"/>
      <c r="E19" s="10"/>
      <c r="F19" s="43"/>
      <c r="G19" s="4"/>
      <c r="H19" s="4"/>
      <c r="I19" s="4"/>
      <c r="J19" s="4"/>
      <c r="K19" s="4"/>
      <c r="L19" s="4"/>
      <c r="M19" s="4"/>
      <c r="N19" s="4"/>
      <c r="O19" s="4"/>
      <c r="P19" s="4"/>
      <c r="Q19" s="4"/>
      <c r="R19" s="4"/>
      <c r="S19" s="4"/>
      <c r="T19" s="4"/>
      <c r="U19" s="4"/>
      <c r="V19" s="4"/>
      <c r="W19" s="4"/>
      <c r="X19" s="4"/>
    </row>
    <row r="20" spans="1:24" ht="14.4" customHeight="1" x14ac:dyDescent="0.2">
      <c r="A20" s="10"/>
      <c r="B20" s="4"/>
      <c r="C20" s="4"/>
      <c r="D20" s="4"/>
      <c r="E20" s="4"/>
      <c r="F20" s="4"/>
      <c r="G20" s="4"/>
      <c r="H20" s="4"/>
      <c r="I20" s="4"/>
      <c r="J20" s="4"/>
      <c r="K20" s="4"/>
      <c r="L20" s="4"/>
      <c r="M20" s="4"/>
      <c r="N20" s="4"/>
      <c r="O20" s="4"/>
      <c r="P20" s="4"/>
      <c r="Q20" s="4"/>
      <c r="R20" s="4"/>
      <c r="S20" s="4"/>
      <c r="T20" s="4"/>
      <c r="U20" s="4"/>
      <c r="V20" s="4"/>
      <c r="W20" s="4"/>
      <c r="X20" s="4"/>
    </row>
    <row r="21" spans="1:24" thickBot="1" x14ac:dyDescent="0.25">
      <c r="A21" s="10"/>
      <c r="B21" s="4"/>
      <c r="C21" s="4"/>
      <c r="D21" s="4"/>
      <c r="E21" s="4"/>
      <c r="F21" s="4"/>
      <c r="G21" s="4"/>
      <c r="H21" s="4"/>
      <c r="I21" s="4"/>
      <c r="J21" s="4"/>
      <c r="K21" s="4"/>
      <c r="L21" s="4"/>
      <c r="M21" s="4"/>
      <c r="N21" s="4"/>
      <c r="O21" s="4"/>
      <c r="P21" s="4"/>
      <c r="Q21" s="4"/>
      <c r="R21" s="4"/>
      <c r="S21" s="4"/>
      <c r="T21" s="4"/>
      <c r="U21" s="4"/>
      <c r="V21" s="4"/>
      <c r="W21" s="4"/>
      <c r="X21" s="4"/>
    </row>
    <row r="22" spans="1:24" thickBot="1" x14ac:dyDescent="0.25">
      <c r="A22" s="10"/>
      <c r="B22" s="44"/>
      <c r="C22" s="23"/>
      <c r="D22" s="23"/>
      <c r="E22" s="24"/>
      <c r="F22" s="24"/>
      <c r="G22" s="45"/>
      <c r="H22" s="45"/>
      <c r="I22" s="45"/>
      <c r="J22" s="45"/>
      <c r="K22" s="45"/>
      <c r="L22" s="45"/>
      <c r="M22" s="45"/>
      <c r="N22" s="45"/>
      <c r="O22" s="45"/>
      <c r="P22" s="45"/>
      <c r="Q22" s="45"/>
      <c r="R22" s="45"/>
      <c r="S22" s="45"/>
      <c r="T22" s="45"/>
      <c r="U22" s="45"/>
      <c r="V22" s="45"/>
      <c r="W22" s="45"/>
      <c r="X22" s="45"/>
    </row>
    <row r="23" spans="1:24" ht="14.4" customHeight="1" x14ac:dyDescent="0.2">
      <c r="A23" s="10"/>
      <c r="B23" s="26"/>
      <c r="C23" s="27"/>
      <c r="D23" s="27"/>
      <c r="E23" s="28"/>
      <c r="F23" s="28"/>
      <c r="G23" s="45"/>
      <c r="H23" s="45"/>
      <c r="I23" s="45"/>
      <c r="J23" s="45"/>
      <c r="K23" s="45"/>
      <c r="L23" s="45"/>
      <c r="M23" s="45"/>
      <c r="N23" s="45"/>
      <c r="O23" s="45"/>
      <c r="P23" s="45"/>
      <c r="Q23" s="45"/>
      <c r="R23" s="45"/>
      <c r="S23" s="45"/>
      <c r="T23" s="45"/>
      <c r="U23" s="45"/>
      <c r="V23" s="45"/>
      <c r="W23" s="45"/>
      <c r="X23" s="45"/>
    </row>
    <row r="24" spans="1:24" ht="14.4" customHeight="1" x14ac:dyDescent="0.2">
      <c r="A24" s="10"/>
      <c r="B24" s="30"/>
      <c r="C24" s="46"/>
      <c r="D24" s="47"/>
      <c r="E24" s="32"/>
      <c r="F24" s="32"/>
      <c r="G24" s="4"/>
      <c r="H24" s="4"/>
      <c r="I24" s="4"/>
      <c r="J24" s="4"/>
      <c r="K24" s="4"/>
      <c r="L24" s="4"/>
      <c r="M24" s="4"/>
      <c r="N24" s="4"/>
      <c r="O24" s="4"/>
      <c r="P24" s="4"/>
      <c r="Q24" s="4"/>
      <c r="R24" s="4"/>
      <c r="S24" s="4"/>
      <c r="T24" s="4"/>
      <c r="U24" s="4"/>
      <c r="V24" s="4"/>
      <c r="W24" s="4"/>
      <c r="X24" s="4"/>
    </row>
    <row r="25" spans="1:24" ht="14.4" customHeight="1" x14ac:dyDescent="0.2">
      <c r="A25" s="10"/>
      <c r="B25" s="48"/>
      <c r="C25" s="49"/>
      <c r="D25" s="50"/>
      <c r="E25" s="51"/>
      <c r="F25" s="51"/>
      <c r="G25" s="4"/>
      <c r="H25" s="4"/>
      <c r="I25" s="4"/>
      <c r="J25" s="4"/>
      <c r="K25" s="4"/>
      <c r="L25" s="4"/>
      <c r="M25" s="4"/>
      <c r="N25" s="4"/>
      <c r="O25" s="4"/>
      <c r="P25" s="4"/>
      <c r="Q25" s="4"/>
      <c r="R25" s="4"/>
      <c r="S25" s="4"/>
      <c r="T25" s="4"/>
      <c r="U25" s="4"/>
      <c r="V25" s="4"/>
      <c r="W25" s="4"/>
      <c r="X25" s="4"/>
    </row>
    <row r="26" spans="1:24" ht="14.4" customHeight="1" x14ac:dyDescent="0.2">
      <c r="A26" s="10"/>
      <c r="B26" s="10"/>
      <c r="C26" s="50"/>
      <c r="D26" s="50"/>
      <c r="E26" s="51"/>
      <c r="F26" s="40"/>
      <c r="G26" s="4"/>
      <c r="H26" s="4"/>
      <c r="I26" s="4"/>
      <c r="J26" s="4"/>
      <c r="K26" s="4"/>
      <c r="L26" s="4"/>
      <c r="M26" s="4"/>
      <c r="N26" s="4"/>
      <c r="O26" s="4"/>
      <c r="P26" s="4"/>
      <c r="Q26" s="4"/>
      <c r="R26" s="4"/>
      <c r="S26" s="4"/>
      <c r="T26" s="4"/>
      <c r="U26" s="4"/>
      <c r="V26" s="4"/>
      <c r="W26" s="4"/>
      <c r="X26" s="4"/>
    </row>
    <row r="27" spans="1:24" ht="14.4" customHeight="1" x14ac:dyDescent="0.2">
      <c r="A27" s="10"/>
      <c r="B27" s="10"/>
      <c r="C27" s="50"/>
      <c r="D27" s="50"/>
      <c r="E27" s="51"/>
      <c r="F27" s="51"/>
      <c r="G27" s="4"/>
      <c r="H27" s="4"/>
      <c r="I27" s="4"/>
      <c r="J27" s="4"/>
      <c r="K27" s="4"/>
      <c r="L27" s="4"/>
      <c r="M27" s="4"/>
      <c r="N27" s="4"/>
      <c r="O27" s="4"/>
      <c r="P27" s="4"/>
      <c r="Q27" s="4"/>
      <c r="R27" s="4"/>
      <c r="S27" s="4"/>
      <c r="T27" s="4"/>
      <c r="U27" s="4"/>
      <c r="V27" s="4"/>
      <c r="W27" s="4"/>
      <c r="X27" s="4"/>
    </row>
    <row r="28" spans="1:24" ht="14.4" customHeight="1" x14ac:dyDescent="0.2">
      <c r="A28" s="10"/>
      <c r="B28" s="10"/>
      <c r="C28" s="50"/>
      <c r="D28" s="50"/>
      <c r="E28" s="51"/>
      <c r="F28" s="51"/>
      <c r="G28" s="4"/>
      <c r="H28" s="4"/>
      <c r="I28" s="4"/>
      <c r="J28" s="4"/>
      <c r="K28" s="4"/>
      <c r="L28" s="4"/>
      <c r="M28" s="4"/>
      <c r="N28" s="4"/>
      <c r="O28" s="4"/>
      <c r="P28" s="4"/>
      <c r="Q28" s="4"/>
      <c r="R28" s="4"/>
      <c r="S28" s="4"/>
      <c r="T28" s="4"/>
      <c r="U28" s="4"/>
      <c r="V28" s="4"/>
      <c r="W28" s="4"/>
      <c r="X28" s="4"/>
    </row>
    <row r="29" spans="1:24" ht="14.4" customHeight="1" x14ac:dyDescent="0.2">
      <c r="A29" s="10"/>
      <c r="B29" s="10"/>
      <c r="C29" s="50"/>
      <c r="D29" s="50"/>
      <c r="E29" s="51"/>
      <c r="F29" s="51"/>
      <c r="G29" s="4"/>
      <c r="H29" s="4"/>
      <c r="I29" s="4"/>
      <c r="J29" s="4"/>
      <c r="K29" s="4"/>
      <c r="L29" s="4"/>
      <c r="M29" s="4"/>
      <c r="N29" s="4"/>
      <c r="O29" s="4"/>
      <c r="P29" s="4"/>
      <c r="Q29" s="4"/>
      <c r="R29" s="4"/>
      <c r="S29" s="4"/>
      <c r="T29" s="4"/>
      <c r="U29" s="4"/>
      <c r="V29" s="4"/>
      <c r="W29" s="4"/>
      <c r="X29" s="4"/>
    </row>
    <row r="30" spans="1:24" ht="14.4" customHeight="1" x14ac:dyDescent="0.2">
      <c r="A30" s="10"/>
      <c r="B30" s="10"/>
      <c r="C30" s="50"/>
      <c r="D30" s="50"/>
      <c r="E30" s="51"/>
      <c r="F30" s="51"/>
      <c r="G30" s="4"/>
      <c r="H30" s="4"/>
      <c r="I30" s="4"/>
      <c r="J30" s="4"/>
      <c r="K30" s="4"/>
      <c r="L30" s="4"/>
      <c r="M30" s="4"/>
      <c r="N30" s="4"/>
      <c r="O30" s="4"/>
      <c r="P30" s="4"/>
      <c r="Q30" s="4"/>
      <c r="R30" s="4"/>
      <c r="S30" s="4"/>
      <c r="T30" s="4"/>
      <c r="U30" s="4"/>
      <c r="V30" s="4"/>
      <c r="W30" s="4"/>
      <c r="X30" s="4"/>
    </row>
    <row r="31" spans="1:24" ht="14.4" customHeight="1" x14ac:dyDescent="0.2">
      <c r="A31" s="10"/>
      <c r="B31" s="10"/>
      <c r="C31" s="50"/>
      <c r="D31" s="50"/>
      <c r="E31" s="51"/>
      <c r="F31" s="51"/>
      <c r="G31" s="4"/>
      <c r="H31" s="4"/>
      <c r="I31" s="4"/>
      <c r="J31" s="4"/>
      <c r="K31" s="4"/>
      <c r="L31" s="4"/>
      <c r="M31" s="4"/>
      <c r="N31" s="4"/>
      <c r="O31" s="4"/>
      <c r="P31" s="4"/>
      <c r="Q31" s="4"/>
      <c r="R31" s="4"/>
      <c r="S31" s="4"/>
      <c r="T31" s="4"/>
      <c r="U31" s="4"/>
      <c r="V31" s="4"/>
      <c r="W31" s="4"/>
      <c r="X31" s="4"/>
    </row>
    <row r="32" spans="1:24" ht="14.4" customHeight="1" x14ac:dyDescent="0.2">
      <c r="A32" s="10"/>
      <c r="B32" s="10"/>
      <c r="C32" s="50"/>
      <c r="D32" s="50"/>
      <c r="E32" s="51"/>
      <c r="F32" s="51"/>
      <c r="G32" s="4"/>
      <c r="H32" s="4"/>
      <c r="I32" s="4"/>
      <c r="J32" s="4"/>
      <c r="K32" s="4"/>
      <c r="L32" s="4"/>
      <c r="M32" s="4"/>
      <c r="N32" s="4"/>
      <c r="O32" s="4"/>
      <c r="P32" s="4"/>
      <c r="Q32" s="4"/>
      <c r="R32" s="4"/>
      <c r="S32" s="4"/>
      <c r="T32" s="4"/>
      <c r="U32" s="4"/>
      <c r="V32" s="4"/>
      <c r="W32" s="4"/>
      <c r="X32" s="4"/>
    </row>
    <row r="33" spans="1:24" ht="14.4" customHeight="1" x14ac:dyDescent="0.2">
      <c r="A33" s="10"/>
      <c r="B33" s="10"/>
      <c r="C33" s="50"/>
      <c r="D33" s="50"/>
      <c r="E33" s="51"/>
      <c r="F33" s="51"/>
      <c r="G33" s="4"/>
      <c r="H33" s="4"/>
      <c r="I33" s="4"/>
      <c r="J33" s="4"/>
      <c r="K33" s="4"/>
      <c r="L33" s="4"/>
      <c r="M33" s="4"/>
      <c r="N33" s="4"/>
      <c r="O33" s="4"/>
      <c r="P33" s="4"/>
      <c r="Q33" s="4"/>
      <c r="R33" s="4"/>
      <c r="S33" s="4"/>
      <c r="T33" s="4"/>
      <c r="U33" s="4"/>
      <c r="V33" s="4"/>
      <c r="W33" s="4"/>
      <c r="X33" s="4"/>
    </row>
    <row r="34" spans="1:24" ht="14.4" customHeight="1" x14ac:dyDescent="0.2">
      <c r="A34" s="10"/>
      <c r="B34" s="10"/>
      <c r="C34" s="50"/>
      <c r="D34" s="50"/>
      <c r="E34" s="51"/>
      <c r="F34" s="51"/>
      <c r="G34" s="4"/>
      <c r="H34" s="4"/>
      <c r="I34" s="4"/>
      <c r="J34" s="4"/>
      <c r="K34" s="4"/>
      <c r="L34" s="4"/>
      <c r="M34" s="4"/>
      <c r="N34" s="4"/>
      <c r="O34" s="4"/>
      <c r="P34" s="4"/>
      <c r="Q34" s="4"/>
      <c r="R34" s="4"/>
      <c r="S34" s="4"/>
      <c r="T34" s="4"/>
      <c r="U34" s="4"/>
      <c r="V34" s="4"/>
      <c r="W34" s="4"/>
      <c r="X34" s="4"/>
    </row>
    <row r="35" spans="1:24" ht="14.4" customHeight="1" x14ac:dyDescent="0.2">
      <c r="A35" s="10"/>
      <c r="B35" s="30"/>
      <c r="C35" s="46"/>
      <c r="D35" s="47"/>
      <c r="E35" s="52"/>
      <c r="F35" s="52"/>
      <c r="G35" s="4"/>
      <c r="H35" s="4"/>
      <c r="I35" s="4"/>
      <c r="J35" s="4"/>
      <c r="K35" s="4"/>
      <c r="L35" s="4"/>
      <c r="M35" s="4"/>
      <c r="N35" s="4"/>
      <c r="O35" s="4"/>
      <c r="P35" s="4"/>
      <c r="Q35" s="4"/>
      <c r="R35" s="4"/>
      <c r="S35" s="4"/>
      <c r="T35" s="4"/>
      <c r="U35" s="4"/>
      <c r="V35" s="4"/>
      <c r="W35" s="4"/>
      <c r="X35" s="4"/>
    </row>
    <row r="36" spans="1:24" ht="14.4" customHeight="1" x14ac:dyDescent="0.2">
      <c r="A36" s="10"/>
      <c r="B36" s="48"/>
      <c r="C36" s="50"/>
      <c r="D36" s="50"/>
      <c r="E36" s="53"/>
      <c r="F36" s="53"/>
      <c r="G36" s="4"/>
      <c r="H36" s="4"/>
      <c r="I36" s="4"/>
      <c r="J36" s="4"/>
      <c r="K36" s="4"/>
      <c r="L36" s="4"/>
      <c r="M36" s="4"/>
      <c r="N36" s="4"/>
      <c r="O36" s="4"/>
      <c r="P36" s="4"/>
      <c r="Q36" s="4"/>
      <c r="R36" s="4"/>
      <c r="S36" s="4"/>
      <c r="T36" s="4"/>
      <c r="U36" s="4"/>
      <c r="V36" s="4"/>
      <c r="W36" s="4"/>
      <c r="X36" s="4"/>
    </row>
    <row r="37" spans="1:24" ht="14.4" customHeight="1" x14ac:dyDescent="0.2">
      <c r="A37" s="10"/>
      <c r="B37" s="10"/>
      <c r="C37" s="54"/>
      <c r="D37" s="50"/>
      <c r="E37" s="53"/>
      <c r="F37" s="53"/>
      <c r="G37" s="4"/>
      <c r="H37" s="4"/>
      <c r="I37" s="4"/>
      <c r="J37" s="4"/>
      <c r="K37" s="4"/>
      <c r="L37" s="4"/>
      <c r="M37" s="4"/>
      <c r="N37" s="4"/>
      <c r="O37" s="4"/>
      <c r="P37" s="4"/>
      <c r="Q37" s="4"/>
      <c r="R37" s="4"/>
      <c r="S37" s="4"/>
      <c r="T37" s="4"/>
      <c r="U37" s="4"/>
      <c r="V37" s="4"/>
      <c r="W37" s="4"/>
      <c r="X37" s="4"/>
    </row>
    <row r="38" spans="1:24" ht="14.4" customHeight="1" x14ac:dyDescent="0.2">
      <c r="A38" s="10"/>
      <c r="B38" s="10"/>
      <c r="C38" s="50"/>
      <c r="D38" s="50"/>
      <c r="E38" s="51"/>
      <c r="F38" s="51"/>
      <c r="G38" s="4"/>
      <c r="H38" s="4"/>
      <c r="I38" s="4"/>
      <c r="J38" s="4"/>
      <c r="K38" s="4"/>
      <c r="L38" s="4"/>
      <c r="M38" s="4"/>
      <c r="N38" s="4"/>
      <c r="O38" s="4"/>
      <c r="P38" s="4"/>
      <c r="Q38" s="4"/>
      <c r="R38" s="4"/>
      <c r="S38" s="4"/>
      <c r="T38" s="4"/>
      <c r="U38" s="4"/>
      <c r="V38" s="4"/>
      <c r="W38" s="4"/>
      <c r="X38" s="4"/>
    </row>
    <row r="39" spans="1:24" ht="14.4" customHeight="1" x14ac:dyDescent="0.2">
      <c r="A39" s="10"/>
      <c r="B39" s="10"/>
      <c r="C39" s="50"/>
      <c r="D39" s="50"/>
      <c r="E39" s="51"/>
      <c r="F39" s="51"/>
      <c r="G39" s="4"/>
      <c r="H39" s="4"/>
      <c r="I39" s="4"/>
      <c r="J39" s="4"/>
      <c r="K39" s="4"/>
      <c r="L39" s="4"/>
      <c r="M39" s="4"/>
      <c r="N39" s="4"/>
      <c r="O39" s="4"/>
      <c r="P39" s="4"/>
      <c r="Q39" s="4"/>
      <c r="R39" s="4"/>
      <c r="S39" s="4"/>
      <c r="T39" s="4"/>
      <c r="U39" s="4"/>
      <c r="V39" s="4"/>
      <c r="W39" s="4"/>
      <c r="X39" s="4"/>
    </row>
    <row r="40" spans="1:24" ht="14.4" customHeight="1" x14ac:dyDescent="0.2">
      <c r="A40" s="10"/>
      <c r="B40" s="10"/>
      <c r="C40" s="50"/>
      <c r="D40" s="50"/>
      <c r="E40" s="51"/>
      <c r="F40" s="51"/>
      <c r="G40" s="4"/>
      <c r="H40" s="4"/>
      <c r="I40" s="4"/>
      <c r="J40" s="4"/>
      <c r="K40" s="4"/>
      <c r="L40" s="4"/>
      <c r="M40" s="4"/>
      <c r="N40" s="4"/>
      <c r="O40" s="4"/>
      <c r="P40" s="4"/>
      <c r="Q40" s="4"/>
      <c r="R40" s="4"/>
      <c r="S40" s="4"/>
      <c r="T40" s="4"/>
      <c r="U40" s="4"/>
      <c r="V40" s="4"/>
      <c r="W40" s="4"/>
      <c r="X40" s="4"/>
    </row>
    <row r="41" spans="1:24" ht="14.4" customHeight="1" x14ac:dyDescent="0.2">
      <c r="A41" s="10"/>
      <c r="B41" s="10"/>
      <c r="C41" s="50"/>
      <c r="D41" s="50"/>
      <c r="E41" s="51"/>
      <c r="F41" s="51"/>
      <c r="G41" s="4"/>
      <c r="H41" s="4"/>
      <c r="I41" s="4"/>
      <c r="J41" s="4"/>
      <c r="K41" s="4"/>
      <c r="L41" s="4"/>
      <c r="M41" s="4"/>
      <c r="N41" s="4"/>
      <c r="O41" s="4"/>
      <c r="P41" s="4"/>
      <c r="Q41" s="4"/>
      <c r="R41" s="4"/>
      <c r="S41" s="4"/>
      <c r="T41" s="4"/>
      <c r="U41" s="4"/>
      <c r="V41" s="4"/>
      <c r="W41" s="4"/>
      <c r="X41" s="4"/>
    </row>
    <row r="42" spans="1:24" ht="14.4" customHeight="1" x14ac:dyDescent="0.2">
      <c r="A42" s="10"/>
      <c r="B42" s="30"/>
      <c r="C42" s="46"/>
      <c r="D42" s="47"/>
      <c r="E42" s="32"/>
      <c r="F42" s="32"/>
      <c r="G42" s="4"/>
      <c r="H42" s="4"/>
      <c r="I42" s="4"/>
      <c r="J42" s="4"/>
      <c r="K42" s="4"/>
      <c r="L42" s="4"/>
      <c r="M42" s="4"/>
      <c r="N42" s="4"/>
      <c r="O42" s="4"/>
      <c r="P42" s="4"/>
      <c r="Q42" s="4"/>
      <c r="R42" s="4"/>
      <c r="S42" s="4"/>
      <c r="T42" s="4"/>
      <c r="U42" s="4"/>
      <c r="V42" s="4"/>
      <c r="W42" s="4"/>
      <c r="X42" s="4"/>
    </row>
    <row r="43" spans="1:24" ht="14.4" customHeight="1" x14ac:dyDescent="0.2">
      <c r="A43" s="10"/>
      <c r="B43" s="55"/>
      <c r="C43" s="56"/>
      <c r="D43" s="57"/>
      <c r="E43" s="58"/>
      <c r="F43" s="58"/>
      <c r="G43" s="4"/>
      <c r="H43" s="4"/>
      <c r="I43" s="4"/>
      <c r="J43" s="4"/>
      <c r="K43" s="4"/>
      <c r="L43" s="4"/>
      <c r="M43" s="4"/>
      <c r="N43" s="4"/>
      <c r="O43" s="4"/>
      <c r="P43" s="4"/>
      <c r="Q43" s="4"/>
      <c r="R43" s="4"/>
      <c r="S43" s="4"/>
      <c r="T43" s="4"/>
      <c r="U43" s="4"/>
      <c r="V43" s="4"/>
      <c r="W43" s="4"/>
      <c r="X43" s="4"/>
    </row>
    <row r="44" spans="1:24" ht="14.4" customHeight="1" x14ac:dyDescent="0.2">
      <c r="A44" s="10"/>
      <c r="B44" s="48"/>
      <c r="C44" s="50"/>
      <c r="D44" s="50"/>
      <c r="E44" s="51"/>
      <c r="F44" s="51"/>
      <c r="G44" s="4"/>
      <c r="H44" s="4"/>
      <c r="I44" s="4"/>
      <c r="J44" s="4"/>
      <c r="K44" s="4"/>
      <c r="L44" s="4"/>
      <c r="M44" s="4"/>
      <c r="N44" s="4"/>
      <c r="O44" s="4"/>
      <c r="P44" s="4"/>
      <c r="Q44" s="4"/>
      <c r="R44" s="4"/>
      <c r="S44" s="4"/>
      <c r="T44" s="4"/>
      <c r="U44" s="4"/>
      <c r="V44" s="4"/>
      <c r="W44" s="4"/>
      <c r="X44" s="4"/>
    </row>
    <row r="45" spans="1:24" ht="14.4" customHeight="1" x14ac:dyDescent="0.2">
      <c r="A45" s="10"/>
      <c r="B45" s="10"/>
      <c r="C45" s="50"/>
      <c r="D45" s="50"/>
      <c r="E45" s="51"/>
      <c r="F45" s="51"/>
      <c r="G45" s="4"/>
      <c r="H45" s="4"/>
      <c r="I45" s="4"/>
      <c r="J45" s="4"/>
      <c r="K45" s="4"/>
      <c r="L45" s="4"/>
      <c r="M45" s="4"/>
      <c r="N45" s="4"/>
      <c r="O45" s="4"/>
      <c r="P45" s="4"/>
      <c r="Q45" s="4"/>
      <c r="R45" s="4"/>
      <c r="S45" s="4"/>
      <c r="T45" s="4"/>
      <c r="U45" s="4"/>
      <c r="V45" s="4"/>
      <c r="W45" s="4"/>
      <c r="X45" s="4"/>
    </row>
    <row r="46" spans="1:24" ht="14.4" customHeight="1" x14ac:dyDescent="0.2">
      <c r="A46" s="10"/>
      <c r="B46" s="10"/>
      <c r="C46" s="50"/>
      <c r="D46" s="50"/>
      <c r="E46" s="51"/>
      <c r="F46" s="51"/>
      <c r="G46" s="4"/>
      <c r="H46" s="4"/>
      <c r="I46" s="4"/>
      <c r="J46" s="4"/>
      <c r="K46" s="4"/>
      <c r="L46" s="4"/>
      <c r="M46" s="4"/>
      <c r="N46" s="4"/>
      <c r="O46" s="4"/>
      <c r="P46" s="4"/>
      <c r="Q46" s="4"/>
      <c r="R46" s="4"/>
      <c r="S46" s="4"/>
      <c r="T46" s="4"/>
      <c r="U46" s="4"/>
      <c r="V46" s="4"/>
      <c r="W46" s="4"/>
      <c r="X46" s="4"/>
    </row>
    <row r="47" spans="1:24" ht="14.4" customHeight="1" x14ac:dyDescent="0.2">
      <c r="A47" s="10"/>
      <c r="B47" s="10"/>
      <c r="C47" s="50"/>
      <c r="D47" s="50"/>
      <c r="E47" s="51"/>
      <c r="F47" s="51"/>
      <c r="G47" s="4"/>
      <c r="H47" s="4"/>
      <c r="I47" s="4"/>
      <c r="J47" s="4"/>
      <c r="K47" s="4"/>
      <c r="L47" s="4"/>
      <c r="M47" s="4"/>
      <c r="N47" s="4"/>
      <c r="O47" s="4"/>
      <c r="P47" s="4"/>
      <c r="Q47" s="4"/>
      <c r="R47" s="4"/>
      <c r="S47" s="4"/>
      <c r="T47" s="4"/>
      <c r="U47" s="4"/>
      <c r="V47" s="4"/>
      <c r="W47" s="4"/>
      <c r="X47" s="4"/>
    </row>
    <row r="48" spans="1:24" ht="14.4" customHeight="1" x14ac:dyDescent="0.2">
      <c r="A48" s="10"/>
      <c r="B48" s="10"/>
      <c r="C48" s="50"/>
      <c r="D48" s="50"/>
      <c r="E48" s="51"/>
      <c r="F48" s="51"/>
      <c r="G48" s="4"/>
      <c r="H48" s="4"/>
      <c r="I48" s="4"/>
      <c r="J48" s="4"/>
      <c r="K48" s="4"/>
      <c r="L48" s="4"/>
      <c r="M48" s="4"/>
      <c r="N48" s="4"/>
      <c r="O48" s="4"/>
      <c r="P48" s="4"/>
      <c r="Q48" s="4"/>
      <c r="R48" s="4"/>
      <c r="S48" s="4"/>
      <c r="T48" s="4"/>
      <c r="U48" s="4"/>
      <c r="V48" s="4"/>
      <c r="W48" s="4"/>
      <c r="X48" s="4"/>
    </row>
    <row r="49" spans="1:24" ht="14.4" customHeight="1" x14ac:dyDescent="0.2">
      <c r="A49" s="10"/>
      <c r="B49" s="10"/>
      <c r="C49" s="50"/>
      <c r="D49" s="50"/>
      <c r="E49" s="51"/>
      <c r="F49" s="51"/>
      <c r="G49" s="4"/>
      <c r="H49" s="4"/>
      <c r="I49" s="4"/>
      <c r="J49" s="4"/>
      <c r="K49" s="4"/>
      <c r="L49" s="4"/>
      <c r="M49" s="4"/>
      <c r="N49" s="4"/>
      <c r="O49" s="4"/>
      <c r="P49" s="4"/>
      <c r="Q49" s="4"/>
      <c r="R49" s="4"/>
      <c r="S49" s="4"/>
      <c r="T49" s="4"/>
      <c r="U49" s="4"/>
      <c r="V49" s="4"/>
      <c r="W49" s="4"/>
      <c r="X49" s="4"/>
    </row>
    <row r="50" spans="1:24" ht="14.4" customHeight="1" x14ac:dyDescent="0.2">
      <c r="A50" s="10"/>
      <c r="B50" s="30"/>
      <c r="C50" s="46"/>
      <c r="D50" s="47"/>
      <c r="E50" s="32"/>
      <c r="F50" s="32"/>
      <c r="G50" s="4"/>
      <c r="H50" s="4"/>
      <c r="I50" s="4"/>
      <c r="J50" s="4"/>
      <c r="K50" s="4"/>
      <c r="L50" s="4"/>
      <c r="M50" s="4"/>
      <c r="N50" s="4"/>
      <c r="O50" s="4"/>
      <c r="P50" s="4"/>
      <c r="Q50" s="4"/>
      <c r="R50" s="4"/>
      <c r="S50" s="4"/>
      <c r="T50" s="4"/>
      <c r="U50" s="4"/>
      <c r="V50" s="4"/>
      <c r="W50" s="4"/>
      <c r="X50" s="4"/>
    </row>
    <row r="51" spans="1:24" ht="14.4" customHeight="1" x14ac:dyDescent="0.2">
      <c r="A51" s="10"/>
      <c r="B51" s="55"/>
      <c r="C51" s="56"/>
      <c r="D51" s="57"/>
      <c r="E51" s="58"/>
      <c r="F51" s="58"/>
      <c r="G51" s="4"/>
      <c r="H51" s="4"/>
      <c r="I51" s="4"/>
      <c r="J51" s="4"/>
      <c r="K51" s="4"/>
      <c r="L51" s="4"/>
      <c r="M51" s="4"/>
      <c r="N51" s="4"/>
      <c r="O51" s="4"/>
      <c r="P51" s="4"/>
      <c r="Q51" s="4"/>
      <c r="R51" s="4"/>
      <c r="S51" s="4"/>
      <c r="T51" s="4"/>
      <c r="U51" s="4"/>
      <c r="V51" s="4"/>
      <c r="W51" s="4"/>
      <c r="X51" s="4"/>
    </row>
    <row r="52" spans="1:24" ht="14.4" customHeight="1" x14ac:dyDescent="0.2">
      <c r="A52" s="10"/>
      <c r="B52" s="48"/>
      <c r="C52" s="50"/>
      <c r="D52" s="50"/>
      <c r="E52" s="51"/>
      <c r="F52" s="51"/>
      <c r="G52" s="4"/>
      <c r="H52" s="4"/>
      <c r="I52" s="4"/>
      <c r="J52" s="4"/>
      <c r="K52" s="4"/>
      <c r="L52" s="4"/>
      <c r="M52" s="4"/>
      <c r="N52" s="4"/>
      <c r="O52" s="4"/>
      <c r="P52" s="4"/>
      <c r="Q52" s="4"/>
      <c r="R52" s="4"/>
      <c r="S52" s="4"/>
      <c r="T52" s="4"/>
      <c r="U52" s="4"/>
      <c r="V52" s="4"/>
      <c r="W52" s="4"/>
      <c r="X52" s="4"/>
    </row>
    <row r="53" spans="1:24" ht="14.4" customHeight="1" x14ac:dyDescent="0.2">
      <c r="A53" s="10"/>
      <c r="B53" s="10"/>
      <c r="C53" s="50"/>
      <c r="D53" s="50"/>
      <c r="E53" s="51"/>
      <c r="F53" s="51"/>
      <c r="G53" s="4"/>
      <c r="H53" s="4"/>
      <c r="I53" s="4"/>
      <c r="J53" s="4"/>
      <c r="K53" s="4"/>
      <c r="L53" s="4"/>
      <c r="M53" s="4"/>
      <c r="N53" s="4"/>
      <c r="O53" s="4"/>
      <c r="P53" s="4"/>
      <c r="Q53" s="4"/>
      <c r="R53" s="4"/>
      <c r="S53" s="4"/>
      <c r="T53" s="4"/>
      <c r="U53" s="4"/>
      <c r="V53" s="4"/>
      <c r="W53" s="4"/>
      <c r="X53" s="4"/>
    </row>
    <row r="54" spans="1:24" ht="14.4" customHeight="1" x14ac:dyDescent="0.2">
      <c r="A54" s="10"/>
      <c r="B54" s="10"/>
      <c r="C54" s="50"/>
      <c r="D54" s="50"/>
      <c r="E54" s="51"/>
      <c r="F54" s="51"/>
      <c r="G54" s="4"/>
      <c r="H54" s="4"/>
      <c r="I54" s="4"/>
      <c r="J54" s="4"/>
      <c r="K54" s="4"/>
      <c r="L54" s="4"/>
      <c r="M54" s="4"/>
      <c r="N54" s="4"/>
      <c r="O54" s="4"/>
      <c r="P54" s="4"/>
      <c r="Q54" s="4"/>
      <c r="R54" s="4"/>
      <c r="S54" s="4"/>
      <c r="T54" s="4"/>
      <c r="U54" s="4"/>
      <c r="V54" s="4"/>
      <c r="W54" s="4"/>
      <c r="X54" s="4"/>
    </row>
    <row r="55" spans="1:24" ht="14.4" customHeight="1" x14ac:dyDescent="0.2">
      <c r="A55" s="10"/>
      <c r="B55" s="10"/>
      <c r="C55" s="50"/>
      <c r="D55" s="50"/>
      <c r="E55" s="51"/>
      <c r="F55" s="51"/>
      <c r="G55" s="4"/>
      <c r="H55" s="4"/>
      <c r="I55" s="4"/>
      <c r="J55" s="4"/>
      <c r="K55" s="4"/>
      <c r="L55" s="4"/>
      <c r="M55" s="4"/>
      <c r="N55" s="4"/>
      <c r="O55" s="4"/>
      <c r="P55" s="4"/>
      <c r="Q55" s="4"/>
      <c r="R55" s="4"/>
      <c r="S55" s="4"/>
      <c r="T55" s="4"/>
      <c r="U55" s="4"/>
      <c r="V55" s="4"/>
      <c r="W55" s="4"/>
      <c r="X55" s="4"/>
    </row>
    <row r="56" spans="1:24" ht="14.4" customHeight="1" x14ac:dyDescent="0.2">
      <c r="A56" s="10"/>
      <c r="B56" s="10"/>
      <c r="C56" s="50"/>
      <c r="D56" s="50"/>
      <c r="E56" s="51"/>
      <c r="F56" s="51"/>
      <c r="G56" s="4"/>
      <c r="H56" s="4"/>
      <c r="I56" s="4"/>
      <c r="J56" s="4"/>
      <c r="K56" s="4"/>
      <c r="L56" s="4"/>
      <c r="M56" s="4"/>
      <c r="N56" s="4"/>
      <c r="O56" s="4"/>
      <c r="P56" s="4"/>
      <c r="Q56" s="4"/>
      <c r="R56" s="4"/>
      <c r="S56" s="4"/>
      <c r="T56" s="4"/>
      <c r="U56" s="4"/>
      <c r="V56" s="4"/>
      <c r="W56" s="4"/>
      <c r="X56" s="4"/>
    </row>
    <row r="57" spans="1:24" ht="14.4" customHeight="1" x14ac:dyDescent="0.2">
      <c r="A57" s="10"/>
      <c r="B57" s="10"/>
      <c r="C57" s="50"/>
      <c r="D57" s="50"/>
      <c r="E57" s="51"/>
      <c r="F57" s="51"/>
      <c r="G57" s="4"/>
      <c r="H57" s="4"/>
      <c r="I57" s="4"/>
      <c r="J57" s="4"/>
      <c r="K57" s="4"/>
      <c r="L57" s="4"/>
      <c r="M57" s="4"/>
      <c r="N57" s="4"/>
      <c r="O57" s="4"/>
      <c r="P57" s="4"/>
      <c r="Q57" s="4"/>
      <c r="R57" s="4"/>
      <c r="S57" s="4"/>
      <c r="T57" s="4"/>
      <c r="U57" s="4"/>
      <c r="V57" s="4"/>
      <c r="W57" s="4"/>
      <c r="X57" s="4"/>
    </row>
    <row r="58" spans="1:24" ht="14.4" customHeight="1" x14ac:dyDescent="0.2">
      <c r="A58" s="10"/>
      <c r="B58" s="10"/>
      <c r="C58" s="50"/>
      <c r="D58" s="50"/>
      <c r="E58" s="51"/>
      <c r="F58" s="51"/>
      <c r="G58" s="4"/>
      <c r="H58" s="4"/>
      <c r="I58" s="4"/>
      <c r="J58" s="4"/>
      <c r="K58" s="4"/>
      <c r="L58" s="4"/>
      <c r="M58" s="4"/>
      <c r="N58" s="4"/>
      <c r="O58" s="4"/>
      <c r="P58" s="4"/>
      <c r="Q58" s="4"/>
      <c r="R58" s="4"/>
      <c r="S58" s="4"/>
      <c r="T58" s="4"/>
      <c r="U58" s="4"/>
      <c r="V58" s="4"/>
      <c r="W58" s="4"/>
      <c r="X58" s="4"/>
    </row>
    <row r="59" spans="1:24" ht="14.4" customHeight="1" x14ac:dyDescent="0.2">
      <c r="A59" s="10"/>
      <c r="B59" s="10"/>
      <c r="C59" s="50"/>
      <c r="D59" s="50"/>
      <c r="E59" s="51"/>
      <c r="F59" s="51"/>
      <c r="G59" s="4"/>
      <c r="H59" s="4"/>
      <c r="I59" s="4"/>
      <c r="J59" s="4"/>
      <c r="K59" s="4"/>
      <c r="L59" s="4"/>
      <c r="M59" s="4"/>
      <c r="N59" s="4"/>
      <c r="O59" s="4"/>
      <c r="P59" s="4"/>
      <c r="Q59" s="4"/>
      <c r="R59" s="4"/>
      <c r="S59" s="4"/>
      <c r="T59" s="4"/>
      <c r="U59" s="4"/>
      <c r="V59" s="4"/>
      <c r="W59" s="4"/>
      <c r="X59" s="4"/>
    </row>
    <row r="60" spans="1:24" ht="14.4" customHeight="1" x14ac:dyDescent="0.2">
      <c r="A60" s="10"/>
      <c r="B60" s="10"/>
      <c r="C60" s="50"/>
      <c r="D60" s="50"/>
      <c r="E60" s="51"/>
      <c r="F60" s="51"/>
      <c r="G60" s="4"/>
      <c r="H60" s="4"/>
      <c r="I60" s="4"/>
      <c r="J60" s="4"/>
      <c r="K60" s="4"/>
      <c r="L60" s="4"/>
      <c r="M60" s="4"/>
      <c r="N60" s="4"/>
      <c r="O60" s="4"/>
      <c r="P60" s="4"/>
      <c r="Q60" s="4"/>
      <c r="R60" s="4"/>
      <c r="S60" s="4"/>
      <c r="T60" s="4"/>
      <c r="U60" s="4"/>
      <c r="V60" s="4"/>
      <c r="W60" s="4"/>
      <c r="X60" s="4"/>
    </row>
    <row r="61" spans="1:24" ht="14.4" customHeight="1" x14ac:dyDescent="0.2">
      <c r="A61" s="10"/>
      <c r="B61" s="30"/>
      <c r="C61" s="46"/>
      <c r="D61" s="47"/>
      <c r="E61" s="32"/>
      <c r="F61" s="32"/>
      <c r="G61" s="4"/>
      <c r="H61" s="4"/>
      <c r="I61" s="4"/>
      <c r="J61" s="4"/>
      <c r="K61" s="4"/>
      <c r="L61" s="4"/>
      <c r="M61" s="4"/>
      <c r="N61" s="4"/>
      <c r="O61" s="4"/>
      <c r="P61" s="4"/>
      <c r="Q61" s="4"/>
      <c r="R61" s="4"/>
      <c r="S61" s="4"/>
      <c r="T61" s="4"/>
      <c r="U61" s="4"/>
      <c r="V61" s="4"/>
      <c r="W61" s="4"/>
      <c r="X61" s="4"/>
    </row>
    <row r="62" spans="1:24" ht="14.4" customHeight="1" x14ac:dyDescent="0.2">
      <c r="A62" s="10"/>
      <c r="B62" s="48"/>
      <c r="C62" s="50"/>
      <c r="D62" s="50"/>
      <c r="E62" s="59"/>
      <c r="F62" s="59"/>
      <c r="G62" s="4"/>
      <c r="H62" s="4"/>
      <c r="I62" s="4"/>
      <c r="J62" s="4"/>
      <c r="K62" s="4"/>
      <c r="L62" s="4"/>
      <c r="M62" s="4"/>
      <c r="N62" s="4"/>
      <c r="O62" s="4"/>
      <c r="P62" s="4"/>
      <c r="Q62" s="4"/>
      <c r="R62" s="4"/>
      <c r="S62" s="4"/>
      <c r="T62" s="4"/>
      <c r="U62" s="4"/>
      <c r="V62" s="4"/>
      <c r="W62" s="4"/>
      <c r="X62" s="4"/>
    </row>
    <row r="63" spans="1:24" ht="14.4" customHeight="1" x14ac:dyDescent="0.2">
      <c r="A63" s="10"/>
      <c r="B63" s="38"/>
      <c r="C63" s="60"/>
      <c r="D63" s="50"/>
      <c r="E63" s="61"/>
      <c r="F63" s="62"/>
      <c r="G63" s="4"/>
      <c r="H63" s="4"/>
      <c r="I63" s="4"/>
      <c r="J63" s="4"/>
      <c r="K63" s="4"/>
      <c r="L63" s="4"/>
      <c r="M63" s="4"/>
      <c r="N63" s="4"/>
      <c r="O63" s="4"/>
      <c r="P63" s="4"/>
      <c r="Q63" s="4"/>
      <c r="R63" s="4"/>
      <c r="S63" s="4"/>
      <c r="T63" s="4"/>
      <c r="U63" s="4"/>
      <c r="V63" s="4"/>
      <c r="W63" s="4"/>
      <c r="X63" s="4"/>
    </row>
    <row r="64" spans="1:24" ht="14.4" customHeight="1" x14ac:dyDescent="0.2">
      <c r="A64" s="10"/>
      <c r="B64" s="38"/>
      <c r="C64" s="10"/>
      <c r="D64" s="50"/>
      <c r="E64" s="51"/>
      <c r="F64" s="51"/>
      <c r="G64" s="4"/>
      <c r="H64" s="4"/>
      <c r="I64" s="63"/>
      <c r="J64" s="4"/>
      <c r="K64" s="4"/>
      <c r="L64" s="4"/>
      <c r="M64" s="4"/>
      <c r="N64" s="4"/>
      <c r="O64" s="4"/>
      <c r="P64" s="4"/>
      <c r="Q64" s="4"/>
      <c r="R64" s="4"/>
      <c r="S64" s="4"/>
      <c r="T64" s="4"/>
      <c r="U64" s="4"/>
      <c r="V64" s="4"/>
      <c r="W64" s="4"/>
      <c r="X64" s="4"/>
    </row>
    <row r="65" spans="1:24" ht="14.4" customHeight="1" x14ac:dyDescent="0.2">
      <c r="A65" s="10"/>
      <c r="B65" s="38"/>
      <c r="C65" s="10"/>
      <c r="D65" s="50"/>
      <c r="E65" s="51"/>
      <c r="F65" s="51"/>
      <c r="G65" s="4"/>
      <c r="H65" s="4"/>
      <c r="I65" s="4"/>
      <c r="J65" s="4"/>
      <c r="K65" s="4"/>
      <c r="L65" s="4"/>
      <c r="M65" s="4"/>
      <c r="N65" s="4"/>
      <c r="O65" s="4"/>
      <c r="P65" s="4"/>
      <c r="Q65" s="4"/>
      <c r="R65" s="4"/>
      <c r="S65" s="4"/>
      <c r="T65" s="4"/>
      <c r="U65" s="4"/>
      <c r="V65" s="4"/>
      <c r="W65" s="4"/>
      <c r="X65" s="4"/>
    </row>
    <row r="66" spans="1:24" ht="14.4" customHeight="1" x14ac:dyDescent="0.2">
      <c r="A66" s="10"/>
      <c r="B66" s="64"/>
      <c r="C66" s="10"/>
      <c r="D66" s="60"/>
      <c r="E66" s="65"/>
      <c r="F66" s="66"/>
      <c r="G66" s="4"/>
      <c r="H66" s="4"/>
      <c r="I66" s="4"/>
      <c r="J66" s="4"/>
      <c r="K66" s="4"/>
      <c r="L66" s="4"/>
      <c r="M66" s="4"/>
      <c r="N66" s="4"/>
      <c r="O66" s="4"/>
      <c r="P66" s="4"/>
      <c r="Q66" s="4"/>
      <c r="R66" s="4"/>
      <c r="S66" s="4"/>
      <c r="T66" s="4"/>
      <c r="U66" s="4"/>
      <c r="V66" s="4"/>
      <c r="W66" s="4"/>
      <c r="X66" s="4"/>
    </row>
    <row r="67" spans="1:24" ht="14.4" customHeight="1" x14ac:dyDescent="0.2">
      <c r="A67" s="10"/>
      <c r="B67" s="67"/>
      <c r="C67" s="86"/>
      <c r="D67" s="87"/>
      <c r="E67" s="68"/>
      <c r="F67" s="69"/>
      <c r="G67" s="4"/>
      <c r="H67" s="4"/>
      <c r="I67" s="4"/>
      <c r="J67" s="4"/>
      <c r="K67" s="4"/>
      <c r="L67" s="4"/>
      <c r="M67" s="4"/>
      <c r="N67" s="4"/>
      <c r="O67" s="4"/>
      <c r="P67" s="4"/>
      <c r="Q67" s="4"/>
      <c r="R67" s="4"/>
      <c r="S67" s="4"/>
      <c r="T67" s="4"/>
      <c r="U67" s="4"/>
      <c r="V67" s="4"/>
      <c r="W67" s="4"/>
      <c r="X67" s="4"/>
    </row>
    <row r="68" spans="1:24" ht="14.4" customHeight="1" x14ac:dyDescent="0.2">
      <c r="A68" s="10"/>
      <c r="B68" s="34"/>
      <c r="C68" s="70"/>
      <c r="D68" s="2"/>
      <c r="E68" s="51"/>
      <c r="F68" s="62"/>
      <c r="G68" s="10"/>
      <c r="H68" s="4"/>
      <c r="I68" s="4"/>
      <c r="J68" s="4"/>
      <c r="K68" s="4"/>
      <c r="L68" s="4"/>
      <c r="M68" s="4"/>
      <c r="N68" s="4"/>
      <c r="O68" s="4"/>
      <c r="P68" s="4"/>
      <c r="Q68" s="4"/>
      <c r="R68" s="4"/>
      <c r="S68" s="4"/>
      <c r="T68" s="4"/>
      <c r="U68" s="4"/>
      <c r="V68" s="4"/>
      <c r="W68" s="4"/>
      <c r="X68" s="4"/>
    </row>
    <row r="69" spans="1:24" ht="14.4" customHeight="1" x14ac:dyDescent="0.2">
      <c r="A69" s="10"/>
      <c r="B69" s="71"/>
      <c r="C69" s="72"/>
      <c r="D69" s="3"/>
      <c r="E69" s="51"/>
      <c r="F69" s="40"/>
      <c r="G69" s="4"/>
      <c r="H69" s="4"/>
      <c r="I69" s="4"/>
      <c r="J69" s="4"/>
      <c r="K69" s="4"/>
      <c r="L69" s="4"/>
      <c r="M69" s="4"/>
      <c r="N69" s="4"/>
      <c r="O69" s="4"/>
      <c r="P69" s="4"/>
      <c r="Q69" s="4"/>
      <c r="R69" s="4"/>
      <c r="S69" s="4"/>
      <c r="T69" s="4"/>
      <c r="U69" s="4"/>
      <c r="V69" s="4"/>
      <c r="W69" s="4"/>
      <c r="X69" s="4"/>
    </row>
    <row r="70" spans="1:24" ht="14.4" customHeight="1" x14ac:dyDescent="0.2">
      <c r="A70" s="10"/>
      <c r="B70" s="30"/>
      <c r="C70" s="46"/>
      <c r="D70" s="47"/>
      <c r="E70" s="52"/>
      <c r="F70" s="52"/>
      <c r="G70" s="4"/>
      <c r="H70" s="4"/>
      <c r="I70" s="4"/>
      <c r="J70" s="4"/>
      <c r="K70" s="4"/>
      <c r="L70" s="4"/>
      <c r="M70" s="4"/>
      <c r="N70" s="4"/>
      <c r="O70" s="4"/>
      <c r="P70" s="4"/>
      <c r="Q70" s="4"/>
      <c r="R70" s="4"/>
      <c r="S70" s="4"/>
      <c r="T70" s="4"/>
      <c r="U70" s="4"/>
      <c r="V70" s="4"/>
      <c r="W70" s="4"/>
      <c r="X70" s="4"/>
    </row>
    <row r="71" spans="1:24" ht="14.4" customHeight="1" x14ac:dyDescent="0.2">
      <c r="A71" s="10"/>
      <c r="B71" s="73"/>
      <c r="C71" s="74"/>
      <c r="D71" s="74"/>
      <c r="E71" s="51"/>
      <c r="F71" s="51"/>
      <c r="G71" s="4"/>
      <c r="H71" s="4"/>
      <c r="I71" s="4"/>
      <c r="J71" s="4"/>
      <c r="K71" s="4"/>
      <c r="L71" s="4"/>
      <c r="M71" s="4"/>
      <c r="N71" s="4"/>
      <c r="O71" s="4"/>
      <c r="P71" s="4"/>
      <c r="Q71" s="4"/>
      <c r="R71" s="4"/>
      <c r="S71" s="4"/>
      <c r="T71" s="4"/>
      <c r="U71" s="4"/>
      <c r="V71" s="4"/>
      <c r="W71" s="4"/>
      <c r="X71" s="4"/>
    </row>
    <row r="72" spans="1:24" ht="14.4" customHeight="1" x14ac:dyDescent="0.2">
      <c r="A72" s="10"/>
      <c r="B72" s="10"/>
      <c r="C72" s="10"/>
      <c r="D72" s="74"/>
      <c r="E72" s="51"/>
      <c r="F72" s="40"/>
      <c r="G72" s="4"/>
      <c r="H72" s="4"/>
      <c r="I72" s="4"/>
      <c r="J72" s="4"/>
      <c r="K72" s="4"/>
      <c r="L72" s="4"/>
      <c r="M72" s="4"/>
      <c r="N72" s="4"/>
      <c r="O72" s="4"/>
      <c r="P72" s="4"/>
      <c r="Q72" s="4"/>
      <c r="R72" s="4"/>
      <c r="S72" s="4"/>
      <c r="T72" s="4"/>
      <c r="U72" s="4"/>
      <c r="V72" s="4"/>
      <c r="W72" s="4"/>
      <c r="X72" s="4"/>
    </row>
    <row r="73" spans="1:24" ht="14.4" customHeight="1" x14ac:dyDescent="0.2">
      <c r="A73" s="10"/>
      <c r="B73" s="10"/>
      <c r="C73" s="10"/>
      <c r="D73" s="74"/>
      <c r="E73" s="75"/>
      <c r="F73" s="66"/>
      <c r="G73" s="4"/>
      <c r="H73" s="4"/>
      <c r="I73" s="4"/>
      <c r="J73" s="4"/>
      <c r="K73" s="4"/>
      <c r="L73" s="4"/>
      <c r="M73" s="4"/>
      <c r="N73" s="4"/>
      <c r="O73" s="4"/>
      <c r="P73" s="4"/>
      <c r="Q73" s="4"/>
      <c r="R73" s="4"/>
      <c r="S73" s="4"/>
      <c r="T73" s="4"/>
      <c r="U73" s="4"/>
      <c r="V73" s="4"/>
      <c r="W73" s="4"/>
      <c r="X73" s="4"/>
    </row>
    <row r="74" spans="1:24" ht="14.4" customHeight="1" x14ac:dyDescent="0.2">
      <c r="A74" s="10"/>
      <c r="B74" s="10"/>
      <c r="C74" s="10"/>
      <c r="D74" s="74"/>
      <c r="E74" s="51"/>
      <c r="F74" s="40"/>
      <c r="G74" s="4"/>
      <c r="H74" s="4"/>
      <c r="I74" s="4"/>
      <c r="J74" s="4"/>
      <c r="K74" s="4"/>
      <c r="L74" s="4"/>
      <c r="M74" s="4"/>
      <c r="N74" s="4"/>
      <c r="O74" s="4"/>
      <c r="P74" s="4"/>
      <c r="Q74" s="4"/>
      <c r="R74" s="4"/>
      <c r="S74" s="4"/>
      <c r="T74" s="4"/>
      <c r="U74" s="4"/>
      <c r="V74" s="4"/>
      <c r="W74" s="4"/>
      <c r="X74" s="4"/>
    </row>
    <row r="75" spans="1:24" ht="14.4" customHeight="1" x14ac:dyDescent="0.2">
      <c r="A75" s="10"/>
      <c r="B75" s="10"/>
      <c r="C75" s="10"/>
      <c r="D75" s="74"/>
      <c r="E75" s="75"/>
      <c r="F75" s="75"/>
      <c r="G75" s="4"/>
      <c r="H75" s="4"/>
      <c r="I75" s="4"/>
      <c r="J75" s="4"/>
      <c r="K75" s="4"/>
      <c r="L75" s="4"/>
      <c r="M75" s="4"/>
      <c r="N75" s="4"/>
      <c r="O75" s="4"/>
      <c r="P75" s="4"/>
      <c r="Q75" s="4"/>
      <c r="R75" s="4"/>
      <c r="S75" s="4"/>
      <c r="T75" s="4"/>
      <c r="U75" s="4"/>
      <c r="V75" s="4"/>
      <c r="W75" s="4"/>
      <c r="X75" s="4"/>
    </row>
    <row r="76" spans="1:24" ht="14.4" customHeight="1" x14ac:dyDescent="0.2">
      <c r="A76" s="10"/>
      <c r="B76" s="10"/>
      <c r="C76" s="10"/>
      <c r="D76" s="74"/>
      <c r="E76" s="51"/>
      <c r="F76" s="40"/>
      <c r="G76" s="4"/>
      <c r="H76" s="4"/>
      <c r="I76" s="4"/>
      <c r="J76" s="4"/>
      <c r="K76" s="4"/>
      <c r="L76" s="4"/>
      <c r="M76" s="4"/>
      <c r="N76" s="4"/>
      <c r="O76" s="4"/>
      <c r="P76" s="4"/>
      <c r="Q76" s="4"/>
      <c r="R76" s="4"/>
      <c r="S76" s="4"/>
      <c r="T76" s="4"/>
      <c r="U76" s="4"/>
      <c r="V76" s="4"/>
      <c r="W76" s="4"/>
      <c r="X76" s="4"/>
    </row>
    <row r="77" spans="1:24" thickBot="1" x14ac:dyDescent="0.25">
      <c r="A77" s="10"/>
      <c r="B77" s="10"/>
      <c r="C77" s="10"/>
      <c r="D77" s="76"/>
      <c r="E77" s="77"/>
      <c r="F77" s="77"/>
      <c r="G77" s="4"/>
      <c r="H77" s="4"/>
      <c r="I77" s="4"/>
      <c r="J77" s="4"/>
      <c r="K77" s="4"/>
      <c r="L77" s="4"/>
      <c r="M77" s="4"/>
      <c r="N77" s="4"/>
      <c r="O77" s="4"/>
      <c r="P77" s="4"/>
      <c r="Q77" s="4"/>
      <c r="R77" s="4"/>
      <c r="S77" s="4"/>
      <c r="T77" s="4"/>
      <c r="U77" s="4"/>
      <c r="V77" s="4"/>
      <c r="W77" s="4"/>
      <c r="X77" s="4"/>
    </row>
    <row r="78" spans="1:24" ht="11.25" customHeight="1" x14ac:dyDescent="0.2">
      <c r="A78" s="10"/>
      <c r="B78" s="4"/>
      <c r="C78" s="4"/>
      <c r="D78" s="4"/>
      <c r="E78" s="4"/>
      <c r="F78" s="4"/>
      <c r="G78" s="4"/>
      <c r="H78" s="4"/>
      <c r="I78" s="4"/>
      <c r="J78" s="4"/>
      <c r="K78" s="4"/>
      <c r="L78" s="4"/>
      <c r="M78" s="4"/>
      <c r="N78" s="4"/>
      <c r="O78" s="4"/>
      <c r="P78" s="4"/>
      <c r="Q78" s="4"/>
      <c r="R78" s="4"/>
      <c r="S78" s="4"/>
      <c r="T78" s="4"/>
      <c r="U78" s="4"/>
      <c r="V78" s="4"/>
      <c r="W78" s="4"/>
      <c r="X78" s="4"/>
    </row>
    <row r="79" spans="1:24" ht="11.25" customHeight="1" x14ac:dyDescent="0.2">
      <c r="A79" s="10"/>
      <c r="B79" s="4"/>
      <c r="C79" s="4"/>
      <c r="D79" s="4"/>
      <c r="E79" s="4"/>
      <c r="F79" s="4"/>
      <c r="G79" s="4"/>
      <c r="H79" s="4"/>
      <c r="I79" s="4"/>
      <c r="J79" s="4"/>
      <c r="K79" s="4"/>
      <c r="L79" s="4"/>
      <c r="M79" s="4"/>
      <c r="N79" s="4"/>
      <c r="O79" s="4"/>
      <c r="P79" s="4"/>
      <c r="Q79" s="4"/>
      <c r="R79" s="4"/>
      <c r="S79" s="4"/>
      <c r="T79" s="4"/>
      <c r="U79" s="4"/>
      <c r="V79" s="4"/>
      <c r="W79" s="4"/>
      <c r="X79" s="4"/>
    </row>
    <row r="80" spans="1:24" ht="11.25" customHeight="1" x14ac:dyDescent="0.2">
      <c r="A80" s="10"/>
      <c r="B80" s="4"/>
      <c r="C80" s="4"/>
      <c r="D80" s="4"/>
      <c r="E80" s="4"/>
      <c r="F80" s="4"/>
      <c r="G80" s="4"/>
      <c r="H80" s="4"/>
      <c r="I80" s="4"/>
      <c r="J80" s="4"/>
      <c r="K80" s="4"/>
      <c r="L80" s="4"/>
      <c r="M80" s="4"/>
      <c r="N80" s="4"/>
      <c r="O80" s="4"/>
      <c r="P80" s="4"/>
      <c r="Q80" s="4"/>
      <c r="R80" s="4"/>
      <c r="S80" s="4"/>
      <c r="T80" s="4"/>
      <c r="U80" s="4"/>
      <c r="V80" s="4"/>
      <c r="W80" s="4"/>
      <c r="X80" s="4"/>
    </row>
    <row r="81" spans="1:24" ht="11.25" customHeight="1" x14ac:dyDescent="0.2">
      <c r="A81" s="10"/>
      <c r="B81" s="4"/>
      <c r="C81" s="4"/>
      <c r="D81" s="4"/>
      <c r="E81" s="4"/>
      <c r="F81" s="4"/>
      <c r="G81" s="4"/>
      <c r="H81" s="4"/>
      <c r="I81" s="4"/>
      <c r="J81" s="4"/>
      <c r="K81" s="4"/>
      <c r="L81" s="4"/>
      <c r="M81" s="4"/>
      <c r="N81" s="4"/>
      <c r="O81" s="4"/>
      <c r="P81" s="4"/>
      <c r="Q81" s="4"/>
      <c r="R81" s="4"/>
      <c r="S81" s="4"/>
      <c r="T81" s="4"/>
      <c r="U81" s="4"/>
      <c r="V81" s="4"/>
      <c r="W81" s="4"/>
      <c r="X81" s="4"/>
    </row>
    <row r="82" spans="1:24" ht="11.25" customHeight="1" x14ac:dyDescent="0.2">
      <c r="A82" s="10"/>
      <c r="B82" s="4"/>
      <c r="C82" s="4"/>
      <c r="D82" s="4"/>
      <c r="E82" s="4"/>
      <c r="F82" s="4"/>
      <c r="G82" s="4"/>
      <c r="H82" s="4"/>
      <c r="I82" s="4"/>
      <c r="J82" s="4"/>
      <c r="K82" s="4"/>
      <c r="L82" s="4"/>
      <c r="M82" s="4"/>
      <c r="N82" s="4"/>
      <c r="O82" s="4"/>
      <c r="P82" s="4"/>
      <c r="Q82" s="4"/>
      <c r="R82" s="4"/>
      <c r="S82" s="4"/>
      <c r="T82" s="4"/>
      <c r="U82" s="4"/>
      <c r="V82" s="4"/>
      <c r="W82" s="4"/>
      <c r="X82" s="4"/>
    </row>
    <row r="83" spans="1:24" ht="11.25" customHeight="1" x14ac:dyDescent="0.2">
      <c r="A83" s="10"/>
      <c r="B83" s="4"/>
      <c r="C83" s="4"/>
      <c r="D83" s="4"/>
      <c r="E83" s="4"/>
      <c r="F83" s="4"/>
      <c r="G83" s="4"/>
      <c r="H83" s="4"/>
      <c r="I83" s="4"/>
      <c r="J83" s="4"/>
      <c r="K83" s="4"/>
      <c r="L83" s="4"/>
      <c r="M83" s="4"/>
      <c r="N83" s="4"/>
      <c r="O83" s="4"/>
      <c r="P83" s="4"/>
      <c r="Q83" s="4"/>
      <c r="R83" s="4"/>
      <c r="S83" s="4"/>
      <c r="T83" s="4"/>
      <c r="U83" s="4"/>
      <c r="V83" s="4"/>
      <c r="W83" s="4"/>
      <c r="X83" s="4"/>
    </row>
    <row r="84" spans="1:24" ht="11.25" customHeight="1" x14ac:dyDescent="0.2">
      <c r="A84" s="10"/>
      <c r="B84" s="4"/>
      <c r="C84" s="4"/>
      <c r="D84" s="4"/>
      <c r="E84" s="4"/>
      <c r="F84" s="4"/>
      <c r="G84" s="4"/>
      <c r="H84" s="4"/>
      <c r="I84" s="4"/>
      <c r="J84" s="4"/>
      <c r="K84" s="4"/>
      <c r="L84" s="4"/>
      <c r="M84" s="4"/>
      <c r="N84" s="4"/>
      <c r="O84" s="4"/>
      <c r="P84" s="4"/>
      <c r="Q84" s="4"/>
      <c r="R84" s="4"/>
      <c r="S84" s="4"/>
      <c r="T84" s="4"/>
      <c r="U84" s="4"/>
      <c r="V84" s="4"/>
      <c r="W84" s="4"/>
      <c r="X84" s="4"/>
    </row>
    <row r="85" spans="1:24" ht="11.25" customHeight="1" x14ac:dyDescent="0.2">
      <c r="A85" s="10"/>
      <c r="B85" s="4"/>
      <c r="C85" s="4"/>
      <c r="D85" s="4"/>
      <c r="E85" s="4"/>
      <c r="F85" s="4"/>
      <c r="G85" s="4"/>
      <c r="H85" s="4"/>
      <c r="I85" s="4"/>
      <c r="J85" s="4"/>
      <c r="K85" s="4"/>
      <c r="L85" s="4"/>
      <c r="M85" s="4"/>
      <c r="N85" s="4"/>
      <c r="O85" s="4"/>
      <c r="P85" s="4"/>
      <c r="Q85" s="4"/>
      <c r="R85" s="4"/>
      <c r="S85" s="4"/>
      <c r="T85" s="4"/>
      <c r="U85" s="4"/>
      <c r="V85" s="4"/>
      <c r="W85" s="4"/>
      <c r="X85" s="4"/>
    </row>
    <row r="86" spans="1:24" ht="11.25" customHeight="1" x14ac:dyDescent="0.2">
      <c r="A86" s="10"/>
      <c r="B86" s="4"/>
      <c r="C86" s="4"/>
      <c r="D86" s="4"/>
      <c r="E86" s="4"/>
      <c r="F86" s="4"/>
      <c r="G86" s="4"/>
      <c r="H86" s="4"/>
      <c r="I86" s="4"/>
      <c r="J86" s="4"/>
      <c r="K86" s="4"/>
      <c r="L86" s="4"/>
      <c r="M86" s="4"/>
      <c r="N86" s="4"/>
      <c r="O86" s="4"/>
      <c r="P86" s="4"/>
      <c r="Q86" s="4"/>
      <c r="R86" s="4"/>
      <c r="S86" s="4"/>
      <c r="T86" s="4"/>
      <c r="U86" s="4"/>
      <c r="V86" s="4"/>
      <c r="W86" s="4"/>
      <c r="X86" s="4"/>
    </row>
    <row r="87" spans="1:24" ht="11.25" customHeight="1" x14ac:dyDescent="0.2">
      <c r="A87" s="10"/>
      <c r="B87" s="4"/>
      <c r="C87" s="4"/>
      <c r="D87" s="4"/>
      <c r="E87" s="4"/>
      <c r="F87" s="4"/>
      <c r="G87" s="4"/>
      <c r="H87" s="4"/>
      <c r="I87" s="4"/>
      <c r="J87" s="4"/>
      <c r="K87" s="4"/>
      <c r="L87" s="4"/>
      <c r="M87" s="4"/>
      <c r="N87" s="4"/>
      <c r="O87" s="4"/>
      <c r="P87" s="4"/>
      <c r="Q87" s="4"/>
      <c r="R87" s="4"/>
      <c r="S87" s="4"/>
      <c r="T87" s="4"/>
      <c r="U87" s="4"/>
      <c r="V87" s="4"/>
      <c r="W87" s="4"/>
      <c r="X87" s="4"/>
    </row>
    <row r="88" spans="1:24" ht="11.25" customHeight="1" x14ac:dyDescent="0.2">
      <c r="A88" s="10"/>
      <c r="B88" s="4"/>
      <c r="C88" s="4"/>
      <c r="D88" s="4"/>
      <c r="E88" s="4"/>
      <c r="F88" s="4"/>
      <c r="G88" s="4"/>
      <c r="H88" s="4"/>
      <c r="I88" s="4"/>
      <c r="J88" s="4"/>
      <c r="K88" s="4"/>
      <c r="L88" s="4"/>
      <c r="M88" s="4"/>
      <c r="N88" s="4"/>
      <c r="O88" s="4"/>
      <c r="P88" s="4"/>
      <c r="Q88" s="4"/>
      <c r="R88" s="4"/>
      <c r="S88" s="4"/>
      <c r="T88" s="4"/>
      <c r="U88" s="4"/>
      <c r="V88" s="4"/>
      <c r="W88" s="4"/>
      <c r="X88" s="4"/>
    </row>
    <row r="89" spans="1:24" ht="11.25" customHeight="1" x14ac:dyDescent="0.2">
      <c r="A89" s="10"/>
      <c r="B89" s="4"/>
      <c r="C89" s="4"/>
      <c r="D89" s="4"/>
      <c r="E89" s="4"/>
      <c r="F89" s="4"/>
      <c r="G89" s="4"/>
      <c r="H89" s="4"/>
      <c r="I89" s="4"/>
      <c r="J89" s="4"/>
      <c r="K89" s="4"/>
      <c r="L89" s="4"/>
      <c r="M89" s="4"/>
      <c r="N89" s="4"/>
      <c r="O89" s="4"/>
      <c r="P89" s="4"/>
      <c r="Q89" s="4"/>
      <c r="R89" s="4"/>
      <c r="S89" s="4"/>
      <c r="T89" s="4"/>
      <c r="U89" s="4"/>
      <c r="V89" s="4"/>
      <c r="W89" s="4"/>
      <c r="X89" s="4"/>
    </row>
    <row r="90" spans="1:24" ht="11.25" customHeight="1" x14ac:dyDescent="0.2">
      <c r="A90" s="10"/>
      <c r="B90" s="4"/>
      <c r="C90" s="4"/>
      <c r="D90" s="4"/>
      <c r="E90" s="4"/>
      <c r="F90" s="4"/>
      <c r="G90" s="4"/>
      <c r="H90" s="4"/>
      <c r="I90" s="4"/>
      <c r="J90" s="4"/>
      <c r="K90" s="4"/>
      <c r="L90" s="4"/>
      <c r="M90" s="4"/>
      <c r="N90" s="4"/>
      <c r="O90" s="4"/>
      <c r="P90" s="4"/>
      <c r="Q90" s="4"/>
      <c r="R90" s="4"/>
      <c r="S90" s="4"/>
      <c r="T90" s="4"/>
      <c r="U90" s="4"/>
      <c r="V90" s="4"/>
      <c r="W90" s="4"/>
      <c r="X90" s="4"/>
    </row>
    <row r="91" spans="1:24" ht="11.25" customHeight="1" x14ac:dyDescent="0.2">
      <c r="A91" s="10"/>
      <c r="B91" s="4"/>
      <c r="C91" s="4"/>
      <c r="D91" s="4"/>
      <c r="E91" s="4"/>
      <c r="F91" s="4"/>
      <c r="G91" s="4"/>
      <c r="H91" s="4"/>
      <c r="I91" s="4"/>
      <c r="J91" s="4"/>
      <c r="K91" s="4"/>
      <c r="L91" s="4"/>
      <c r="M91" s="4"/>
      <c r="N91" s="4"/>
      <c r="O91" s="4"/>
      <c r="P91" s="4"/>
      <c r="Q91" s="4"/>
      <c r="R91" s="4"/>
      <c r="S91" s="4"/>
      <c r="T91" s="4"/>
      <c r="U91" s="4"/>
      <c r="V91" s="4"/>
      <c r="W91" s="4"/>
      <c r="X91" s="4"/>
    </row>
    <row r="92" spans="1:24" ht="11.25" customHeight="1" x14ac:dyDescent="0.2">
      <c r="A92" s="10"/>
      <c r="B92" s="4"/>
      <c r="C92" s="4"/>
      <c r="D92" s="4"/>
      <c r="E92" s="4"/>
      <c r="F92" s="4"/>
      <c r="G92" s="4"/>
      <c r="H92" s="4"/>
      <c r="I92" s="4"/>
      <c r="J92" s="4"/>
      <c r="K92" s="4"/>
      <c r="L92" s="4"/>
      <c r="M92" s="4"/>
      <c r="N92" s="4"/>
      <c r="O92" s="4"/>
      <c r="P92" s="4"/>
      <c r="Q92" s="4"/>
      <c r="R92" s="4"/>
      <c r="S92" s="4"/>
      <c r="T92" s="4"/>
      <c r="U92" s="4"/>
      <c r="V92" s="4"/>
      <c r="W92" s="4"/>
      <c r="X92" s="4"/>
    </row>
    <row r="93" spans="1:24" ht="11.25" customHeight="1" x14ac:dyDescent="0.2">
      <c r="A93" s="10"/>
      <c r="B93" s="4"/>
      <c r="C93" s="4"/>
      <c r="D93" s="4"/>
      <c r="E93" s="4"/>
      <c r="F93" s="4"/>
      <c r="G93" s="4"/>
      <c r="H93" s="4"/>
      <c r="I93" s="4"/>
      <c r="J93" s="4"/>
      <c r="K93" s="4"/>
      <c r="L93" s="4"/>
      <c r="M93" s="4"/>
      <c r="N93" s="4"/>
      <c r="O93" s="4"/>
      <c r="P93" s="4"/>
      <c r="Q93" s="4"/>
      <c r="R93" s="4"/>
      <c r="S93" s="4"/>
      <c r="T93" s="4"/>
      <c r="U93" s="4"/>
      <c r="V93" s="4"/>
      <c r="W93" s="4"/>
      <c r="X93" s="4"/>
    </row>
    <row r="94" spans="1:24" ht="11.25" customHeight="1" x14ac:dyDescent="0.2">
      <c r="A94" s="10"/>
      <c r="B94" s="4"/>
      <c r="C94" s="4"/>
      <c r="D94" s="4"/>
      <c r="E94" s="4"/>
      <c r="F94" s="4"/>
      <c r="G94" s="4"/>
      <c r="H94" s="4"/>
      <c r="I94" s="4"/>
      <c r="J94" s="4"/>
      <c r="K94" s="4"/>
      <c r="L94" s="4"/>
      <c r="M94" s="4"/>
      <c r="N94" s="4"/>
      <c r="O94" s="4"/>
      <c r="P94" s="4"/>
      <c r="Q94" s="4"/>
      <c r="R94" s="4"/>
      <c r="S94" s="4"/>
      <c r="T94" s="4"/>
      <c r="U94" s="4"/>
      <c r="V94" s="4"/>
      <c r="W94" s="4"/>
      <c r="X94" s="4"/>
    </row>
    <row r="95" spans="1:24" ht="11.25" customHeight="1" x14ac:dyDescent="0.2">
      <c r="A95" s="10"/>
      <c r="B95" s="4"/>
      <c r="C95" s="4"/>
      <c r="D95" s="4"/>
      <c r="E95" s="4"/>
      <c r="F95" s="4"/>
      <c r="G95" s="4"/>
      <c r="H95" s="4"/>
      <c r="I95" s="4"/>
      <c r="J95" s="4"/>
      <c r="K95" s="4"/>
      <c r="L95" s="4"/>
      <c r="M95" s="4"/>
      <c r="N95" s="4"/>
      <c r="O95" s="4"/>
      <c r="P95" s="4"/>
      <c r="Q95" s="4"/>
      <c r="R95" s="4"/>
      <c r="S95" s="4"/>
      <c r="T95" s="4"/>
      <c r="U95" s="4"/>
      <c r="V95" s="4"/>
      <c r="W95" s="4"/>
      <c r="X95" s="4"/>
    </row>
    <row r="96" spans="1:24" ht="11.25" customHeight="1" x14ac:dyDescent="0.2">
      <c r="A96" s="10"/>
      <c r="B96" s="4"/>
      <c r="C96" s="4"/>
      <c r="D96" s="4"/>
      <c r="E96" s="4"/>
      <c r="F96" s="4"/>
      <c r="G96" s="4"/>
      <c r="H96" s="4"/>
      <c r="I96" s="4"/>
      <c r="J96" s="4"/>
      <c r="K96" s="4"/>
      <c r="L96" s="4"/>
      <c r="M96" s="4"/>
      <c r="N96" s="4"/>
      <c r="O96" s="4"/>
      <c r="P96" s="4"/>
      <c r="Q96" s="4"/>
      <c r="R96" s="4"/>
      <c r="S96" s="4"/>
      <c r="T96" s="4"/>
      <c r="U96" s="4"/>
      <c r="V96" s="4"/>
      <c r="W96" s="4"/>
      <c r="X96" s="4"/>
    </row>
    <row r="97" spans="1:24" ht="11.25" customHeight="1" x14ac:dyDescent="0.2">
      <c r="A97" s="10"/>
      <c r="B97" s="4"/>
      <c r="C97" s="4"/>
      <c r="D97" s="4"/>
      <c r="E97" s="4"/>
      <c r="F97" s="4"/>
      <c r="G97" s="4"/>
      <c r="H97" s="4"/>
      <c r="I97" s="4"/>
      <c r="J97" s="4"/>
      <c r="K97" s="4"/>
      <c r="L97" s="4"/>
      <c r="M97" s="4"/>
      <c r="N97" s="4"/>
      <c r="O97" s="4"/>
      <c r="P97" s="4"/>
      <c r="Q97" s="4"/>
      <c r="R97" s="4"/>
      <c r="S97" s="4"/>
      <c r="T97" s="4"/>
      <c r="U97" s="4"/>
      <c r="V97" s="4"/>
      <c r="W97" s="4"/>
      <c r="X97" s="4"/>
    </row>
    <row r="98" spans="1:24" ht="11.25" customHeight="1" x14ac:dyDescent="0.2">
      <c r="A98" s="10"/>
      <c r="B98" s="4"/>
      <c r="C98" s="4"/>
      <c r="D98" s="4"/>
      <c r="E98" s="4"/>
      <c r="F98" s="4"/>
      <c r="G98" s="4"/>
      <c r="H98" s="4"/>
      <c r="I98" s="4"/>
      <c r="J98" s="4"/>
      <c r="K98" s="4"/>
      <c r="L98" s="4"/>
      <c r="M98" s="4"/>
      <c r="N98" s="4"/>
      <c r="O98" s="4"/>
      <c r="P98" s="4"/>
      <c r="Q98" s="4"/>
      <c r="R98" s="4"/>
      <c r="S98" s="4"/>
      <c r="T98" s="4"/>
      <c r="U98" s="4"/>
      <c r="V98" s="4"/>
      <c r="W98" s="4"/>
      <c r="X98" s="4"/>
    </row>
    <row r="99" spans="1:24" ht="11.25" customHeight="1" x14ac:dyDescent="0.2">
      <c r="A99" s="10"/>
      <c r="B99" s="4"/>
      <c r="C99" s="4"/>
      <c r="D99" s="4"/>
      <c r="E99" s="4"/>
      <c r="F99" s="4"/>
      <c r="G99" s="4"/>
      <c r="H99" s="4"/>
      <c r="I99" s="4"/>
      <c r="J99" s="4"/>
      <c r="K99" s="4"/>
      <c r="L99" s="4"/>
      <c r="M99" s="4"/>
      <c r="N99" s="4"/>
      <c r="O99" s="4"/>
      <c r="P99" s="4"/>
      <c r="Q99" s="4"/>
      <c r="R99" s="4"/>
      <c r="S99" s="4"/>
      <c r="T99" s="4"/>
      <c r="U99" s="4"/>
      <c r="V99" s="4"/>
      <c r="W99" s="4"/>
      <c r="X99" s="4"/>
    </row>
    <row r="100" spans="1:24" ht="11.25" customHeight="1" x14ac:dyDescent="0.2">
      <c r="A100" s="10"/>
      <c r="B100" s="4"/>
      <c r="C100" s="4"/>
      <c r="D100" s="4"/>
      <c r="E100" s="4"/>
      <c r="F100" s="4"/>
      <c r="G100" s="4"/>
      <c r="H100" s="4"/>
      <c r="I100" s="4"/>
      <c r="J100" s="4"/>
      <c r="K100" s="4"/>
      <c r="L100" s="4"/>
      <c r="M100" s="4"/>
      <c r="N100" s="4"/>
      <c r="O100" s="4"/>
      <c r="P100" s="4"/>
      <c r="Q100" s="4"/>
      <c r="R100" s="4"/>
      <c r="S100" s="4"/>
      <c r="T100" s="4"/>
      <c r="U100" s="4"/>
      <c r="V100" s="4"/>
      <c r="W100" s="4"/>
      <c r="X100" s="4"/>
    </row>
    <row r="101" spans="1:24" ht="11.25" customHeight="1" x14ac:dyDescent="0.2">
      <c r="A101" s="10"/>
      <c r="B101" s="4"/>
      <c r="C101" s="4"/>
      <c r="D101" s="4"/>
      <c r="E101" s="4"/>
      <c r="F101" s="4"/>
      <c r="G101" s="4"/>
      <c r="H101" s="4"/>
      <c r="I101" s="4"/>
      <c r="J101" s="4"/>
      <c r="K101" s="4"/>
      <c r="L101" s="4"/>
      <c r="M101" s="4"/>
      <c r="N101" s="4"/>
      <c r="O101" s="4"/>
      <c r="P101" s="4"/>
      <c r="Q101" s="4"/>
      <c r="R101" s="4"/>
      <c r="S101" s="4"/>
      <c r="T101" s="4"/>
      <c r="U101" s="4"/>
      <c r="V101" s="4"/>
      <c r="W101" s="4"/>
      <c r="X101" s="4"/>
    </row>
    <row r="102" spans="1:24" ht="11.25" customHeight="1" x14ac:dyDescent="0.2">
      <c r="A102" s="10"/>
      <c r="B102" s="4"/>
      <c r="C102" s="4"/>
      <c r="D102" s="4"/>
      <c r="E102" s="4"/>
      <c r="F102" s="4"/>
      <c r="G102" s="4"/>
      <c r="H102" s="4"/>
      <c r="I102" s="4"/>
      <c r="J102" s="4"/>
      <c r="K102" s="4"/>
      <c r="L102" s="4"/>
      <c r="M102" s="4"/>
      <c r="N102" s="4"/>
      <c r="O102" s="4"/>
      <c r="P102" s="4"/>
      <c r="Q102" s="4"/>
      <c r="R102" s="4"/>
      <c r="S102" s="4"/>
      <c r="T102" s="4"/>
      <c r="U102" s="4"/>
      <c r="V102" s="4"/>
      <c r="W102" s="4"/>
      <c r="X102" s="4"/>
    </row>
    <row r="103" spans="1:24" ht="11.25" customHeight="1" x14ac:dyDescent="0.2">
      <c r="A103" s="10"/>
      <c r="B103" s="4"/>
      <c r="C103" s="4"/>
      <c r="D103" s="4"/>
      <c r="E103" s="4"/>
      <c r="F103" s="4"/>
      <c r="G103" s="4"/>
      <c r="H103" s="4"/>
      <c r="I103" s="4"/>
      <c r="J103" s="4"/>
      <c r="K103" s="4"/>
      <c r="L103" s="4"/>
      <c r="M103" s="4"/>
      <c r="N103" s="4"/>
      <c r="O103" s="4"/>
      <c r="P103" s="4"/>
      <c r="Q103" s="4"/>
      <c r="R103" s="4"/>
      <c r="S103" s="4"/>
      <c r="T103" s="4"/>
      <c r="U103" s="4"/>
      <c r="V103" s="4"/>
      <c r="W103" s="4"/>
      <c r="X103" s="4"/>
    </row>
    <row r="104" spans="1:24" ht="11.25" customHeight="1" x14ac:dyDescent="0.2">
      <c r="A104" s="10"/>
      <c r="B104" s="4"/>
      <c r="C104" s="4"/>
      <c r="D104" s="4"/>
      <c r="E104" s="4"/>
      <c r="F104" s="4"/>
      <c r="G104" s="4"/>
      <c r="H104" s="4"/>
      <c r="I104" s="4"/>
      <c r="J104" s="4"/>
      <c r="K104" s="4"/>
      <c r="L104" s="4"/>
      <c r="M104" s="4"/>
      <c r="N104" s="4"/>
      <c r="O104" s="4"/>
      <c r="P104" s="4"/>
      <c r="Q104" s="4"/>
      <c r="R104" s="4"/>
      <c r="S104" s="4"/>
      <c r="T104" s="4"/>
      <c r="U104" s="4"/>
      <c r="V104" s="4"/>
      <c r="W104" s="4"/>
      <c r="X104" s="4"/>
    </row>
    <row r="105" spans="1:24" ht="11.25" customHeight="1" x14ac:dyDescent="0.2">
      <c r="A105" s="10"/>
      <c r="B105" s="4"/>
      <c r="C105" s="4"/>
      <c r="D105" s="4"/>
      <c r="E105" s="4"/>
      <c r="F105" s="4"/>
      <c r="G105" s="4"/>
      <c r="H105" s="4"/>
      <c r="I105" s="4"/>
      <c r="J105" s="4"/>
      <c r="K105" s="4"/>
      <c r="L105" s="4"/>
      <c r="M105" s="4"/>
      <c r="N105" s="4"/>
      <c r="O105" s="4"/>
      <c r="P105" s="4"/>
      <c r="Q105" s="4"/>
      <c r="R105" s="4"/>
      <c r="S105" s="4"/>
      <c r="T105" s="4"/>
      <c r="U105" s="4"/>
      <c r="V105" s="4"/>
      <c r="W105" s="4"/>
      <c r="X105" s="4"/>
    </row>
    <row r="106" spans="1:24" ht="11.25" customHeight="1" x14ac:dyDescent="0.2">
      <c r="A106" s="10"/>
      <c r="B106" s="4"/>
      <c r="C106" s="4"/>
      <c r="D106" s="4"/>
      <c r="E106" s="4"/>
      <c r="F106" s="4"/>
      <c r="G106" s="4"/>
      <c r="H106" s="4"/>
      <c r="I106" s="4"/>
      <c r="J106" s="4"/>
      <c r="K106" s="4"/>
      <c r="L106" s="4"/>
      <c r="M106" s="4"/>
      <c r="N106" s="4"/>
      <c r="O106" s="4"/>
      <c r="P106" s="4"/>
      <c r="Q106" s="4"/>
      <c r="R106" s="4"/>
      <c r="S106" s="4"/>
      <c r="T106" s="4"/>
      <c r="U106" s="4"/>
      <c r="V106" s="4"/>
      <c r="W106" s="4"/>
      <c r="X106" s="4"/>
    </row>
    <row r="107" spans="1:24" ht="11.25" customHeight="1" x14ac:dyDescent="0.2">
      <c r="A107" s="10"/>
      <c r="B107" s="4"/>
      <c r="C107" s="4"/>
      <c r="D107" s="4"/>
      <c r="E107" s="4"/>
      <c r="F107" s="4"/>
      <c r="G107" s="4"/>
      <c r="H107" s="4"/>
      <c r="I107" s="4"/>
      <c r="J107" s="4"/>
      <c r="K107" s="4"/>
      <c r="L107" s="4"/>
      <c r="M107" s="4"/>
      <c r="N107" s="4"/>
      <c r="O107" s="4"/>
      <c r="P107" s="4"/>
      <c r="Q107" s="4"/>
      <c r="R107" s="4"/>
      <c r="S107" s="4"/>
      <c r="T107" s="4"/>
      <c r="U107" s="4"/>
      <c r="V107" s="4"/>
      <c r="W107" s="4"/>
      <c r="X107" s="4"/>
    </row>
    <row r="108" spans="1:24" ht="11.25" customHeight="1" x14ac:dyDescent="0.2">
      <c r="A108" s="10"/>
      <c r="B108" s="4"/>
      <c r="C108" s="4"/>
      <c r="D108" s="4"/>
      <c r="E108" s="4"/>
      <c r="F108" s="4"/>
      <c r="G108" s="4"/>
      <c r="H108" s="4"/>
      <c r="I108" s="4"/>
      <c r="J108" s="4"/>
      <c r="K108" s="4"/>
      <c r="L108" s="4"/>
      <c r="M108" s="4"/>
      <c r="N108" s="4"/>
      <c r="O108" s="4"/>
      <c r="P108" s="4"/>
      <c r="Q108" s="4"/>
      <c r="R108" s="4"/>
      <c r="S108" s="4"/>
      <c r="T108" s="4"/>
      <c r="U108" s="4"/>
      <c r="V108" s="4"/>
      <c r="W108" s="4"/>
      <c r="X108" s="4"/>
    </row>
    <row r="109" spans="1:24" ht="11.25" customHeight="1" x14ac:dyDescent="0.2">
      <c r="A109" s="10"/>
      <c r="B109" s="4"/>
      <c r="C109" s="4"/>
      <c r="D109" s="4"/>
      <c r="E109" s="4"/>
      <c r="F109" s="4"/>
      <c r="G109" s="4"/>
      <c r="H109" s="4"/>
      <c r="I109" s="4"/>
      <c r="J109" s="4"/>
      <c r="K109" s="4"/>
      <c r="L109" s="4"/>
      <c r="M109" s="4"/>
      <c r="N109" s="4"/>
      <c r="O109" s="4"/>
      <c r="P109" s="4"/>
      <c r="Q109" s="4"/>
      <c r="R109" s="4"/>
      <c r="S109" s="4"/>
      <c r="T109" s="4"/>
      <c r="U109" s="4"/>
      <c r="V109" s="4"/>
      <c r="W109" s="4"/>
      <c r="X109" s="4"/>
    </row>
    <row r="110" spans="1:24" ht="11.25" customHeight="1" x14ac:dyDescent="0.2">
      <c r="A110" s="10"/>
      <c r="B110" s="4"/>
      <c r="C110" s="4"/>
      <c r="D110" s="4"/>
      <c r="E110" s="4"/>
      <c r="F110" s="4"/>
      <c r="G110" s="4"/>
      <c r="H110" s="4"/>
      <c r="I110" s="4"/>
      <c r="J110" s="4"/>
      <c r="K110" s="4"/>
      <c r="L110" s="4"/>
      <c r="M110" s="4"/>
      <c r="N110" s="4"/>
      <c r="O110" s="4"/>
      <c r="P110" s="4"/>
      <c r="Q110" s="4"/>
      <c r="R110" s="4"/>
      <c r="S110" s="4"/>
      <c r="T110" s="4"/>
      <c r="U110" s="4"/>
      <c r="V110" s="4"/>
      <c r="W110" s="4"/>
      <c r="X110" s="4"/>
    </row>
    <row r="111" spans="1:24" ht="11.25" customHeight="1" x14ac:dyDescent="0.2">
      <c r="A111" s="10"/>
      <c r="B111" s="4"/>
      <c r="C111" s="4"/>
      <c r="D111" s="4"/>
      <c r="E111" s="4"/>
      <c r="F111" s="4"/>
      <c r="G111" s="4"/>
      <c r="H111" s="4"/>
      <c r="I111" s="4"/>
      <c r="J111" s="4"/>
      <c r="K111" s="4"/>
      <c r="L111" s="4"/>
      <c r="M111" s="4"/>
      <c r="N111" s="4"/>
      <c r="O111" s="4"/>
      <c r="P111" s="4"/>
      <c r="Q111" s="4"/>
      <c r="R111" s="4"/>
      <c r="S111" s="4"/>
      <c r="T111" s="4"/>
      <c r="U111" s="4"/>
      <c r="V111" s="4"/>
      <c r="W111" s="4"/>
      <c r="X111" s="4"/>
    </row>
    <row r="112" spans="1:24" ht="11.25" customHeight="1" x14ac:dyDescent="0.2">
      <c r="A112" s="10"/>
      <c r="B112" s="4"/>
      <c r="C112" s="4"/>
      <c r="D112" s="4"/>
      <c r="E112" s="4"/>
      <c r="F112" s="4"/>
      <c r="G112" s="4"/>
      <c r="H112" s="4"/>
      <c r="I112" s="4"/>
      <c r="J112" s="4"/>
      <c r="K112" s="4"/>
      <c r="L112" s="4"/>
      <c r="M112" s="4"/>
      <c r="N112" s="4"/>
      <c r="O112" s="4"/>
      <c r="P112" s="4"/>
      <c r="Q112" s="4"/>
      <c r="R112" s="4"/>
      <c r="S112" s="4"/>
      <c r="T112" s="4"/>
      <c r="U112" s="4"/>
      <c r="V112" s="4"/>
      <c r="W112" s="4"/>
      <c r="X112" s="4"/>
    </row>
    <row r="113" spans="1:24" ht="11.25" customHeight="1" x14ac:dyDescent="0.2">
      <c r="A113" s="10"/>
      <c r="B113" s="4"/>
      <c r="C113" s="4"/>
      <c r="D113" s="4"/>
      <c r="E113" s="4"/>
      <c r="F113" s="4"/>
      <c r="G113" s="4"/>
      <c r="H113" s="4"/>
      <c r="I113" s="4"/>
      <c r="J113" s="4"/>
      <c r="K113" s="4"/>
      <c r="L113" s="4"/>
      <c r="M113" s="4"/>
      <c r="N113" s="4"/>
      <c r="O113" s="4"/>
      <c r="P113" s="4"/>
      <c r="Q113" s="4"/>
      <c r="R113" s="4"/>
      <c r="S113" s="4"/>
      <c r="T113" s="4"/>
      <c r="U113" s="4"/>
      <c r="V113" s="4"/>
      <c r="W113" s="4"/>
      <c r="X113" s="4"/>
    </row>
    <row r="114" spans="1:24" ht="11.25" customHeight="1" x14ac:dyDescent="0.2">
      <c r="A114" s="10"/>
      <c r="B114" s="4"/>
      <c r="C114" s="4"/>
      <c r="D114" s="4"/>
      <c r="E114" s="4"/>
      <c r="F114" s="4"/>
      <c r="G114" s="4"/>
      <c r="H114" s="4"/>
      <c r="I114" s="4"/>
      <c r="J114" s="4"/>
      <c r="K114" s="4"/>
      <c r="L114" s="4"/>
      <c r="M114" s="4"/>
      <c r="N114" s="4"/>
      <c r="O114" s="4"/>
      <c r="P114" s="4"/>
      <c r="Q114" s="4"/>
      <c r="R114" s="4"/>
      <c r="S114" s="4"/>
      <c r="T114" s="4"/>
      <c r="U114" s="4"/>
      <c r="V114" s="4"/>
      <c r="W114" s="4"/>
      <c r="X114" s="4"/>
    </row>
    <row r="115" spans="1:24" ht="11.25" customHeight="1" x14ac:dyDescent="0.2">
      <c r="A115" s="10"/>
      <c r="B115" s="4"/>
      <c r="C115" s="4"/>
      <c r="D115" s="4"/>
      <c r="E115" s="4"/>
      <c r="F115" s="4"/>
      <c r="G115" s="4"/>
      <c r="H115" s="4"/>
      <c r="I115" s="4"/>
      <c r="J115" s="4"/>
      <c r="K115" s="4"/>
      <c r="L115" s="4"/>
      <c r="M115" s="4"/>
      <c r="N115" s="4"/>
      <c r="O115" s="4"/>
      <c r="P115" s="4"/>
      <c r="Q115" s="4"/>
      <c r="R115" s="4"/>
      <c r="S115" s="4"/>
      <c r="T115" s="4"/>
      <c r="U115" s="4"/>
      <c r="V115" s="4"/>
      <c r="W115" s="4"/>
      <c r="X115" s="4"/>
    </row>
    <row r="116" spans="1:24" ht="11.25" customHeight="1" x14ac:dyDescent="0.2">
      <c r="A116" s="10"/>
      <c r="B116" s="4"/>
      <c r="C116" s="4"/>
      <c r="D116" s="4"/>
      <c r="E116" s="4"/>
      <c r="F116" s="4"/>
      <c r="G116" s="4"/>
      <c r="H116" s="4"/>
      <c r="I116" s="4"/>
      <c r="J116" s="4"/>
      <c r="K116" s="4"/>
      <c r="L116" s="4"/>
      <c r="M116" s="4"/>
      <c r="N116" s="4"/>
      <c r="O116" s="4"/>
      <c r="P116" s="4"/>
      <c r="Q116" s="4"/>
      <c r="R116" s="4"/>
      <c r="S116" s="4"/>
      <c r="T116" s="4"/>
      <c r="U116" s="4"/>
      <c r="V116" s="4"/>
      <c r="W116" s="4"/>
      <c r="X116" s="4"/>
    </row>
    <row r="117" spans="1:24" ht="11.25" customHeight="1" x14ac:dyDescent="0.2">
      <c r="A117" s="10"/>
      <c r="B117" s="4"/>
      <c r="C117" s="4"/>
      <c r="D117" s="4"/>
      <c r="E117" s="4"/>
      <c r="F117" s="4"/>
      <c r="G117" s="4"/>
      <c r="H117" s="4"/>
      <c r="I117" s="4"/>
      <c r="J117" s="4"/>
      <c r="K117" s="4"/>
      <c r="L117" s="4"/>
      <c r="M117" s="4"/>
      <c r="N117" s="4"/>
      <c r="O117" s="4"/>
      <c r="P117" s="4"/>
      <c r="Q117" s="4"/>
      <c r="R117" s="4"/>
      <c r="S117" s="4"/>
      <c r="T117" s="4"/>
      <c r="U117" s="4"/>
      <c r="V117" s="4"/>
      <c r="W117" s="4"/>
      <c r="X117" s="4"/>
    </row>
    <row r="118" spans="1:24" ht="11.25" customHeight="1" x14ac:dyDescent="0.2">
      <c r="A118" s="10"/>
      <c r="B118" s="4"/>
      <c r="C118" s="4"/>
      <c r="D118" s="4"/>
      <c r="E118" s="4"/>
      <c r="F118" s="4"/>
      <c r="G118" s="4"/>
      <c r="H118" s="4"/>
      <c r="I118" s="4"/>
      <c r="J118" s="4"/>
      <c r="K118" s="4"/>
      <c r="L118" s="4"/>
      <c r="M118" s="4"/>
      <c r="N118" s="4"/>
      <c r="O118" s="4"/>
      <c r="P118" s="4"/>
      <c r="Q118" s="4"/>
      <c r="R118" s="4"/>
      <c r="S118" s="4"/>
      <c r="T118" s="4"/>
      <c r="U118" s="4"/>
      <c r="V118" s="4"/>
      <c r="W118" s="4"/>
      <c r="X118" s="4"/>
    </row>
    <row r="119" spans="1:24" ht="11.25" customHeight="1" x14ac:dyDescent="0.2">
      <c r="A119" s="10"/>
      <c r="B119" s="4"/>
      <c r="C119" s="4"/>
      <c r="D119" s="4"/>
      <c r="E119" s="4"/>
      <c r="F119" s="4"/>
      <c r="G119" s="4"/>
      <c r="H119" s="4"/>
      <c r="I119" s="4"/>
      <c r="J119" s="4"/>
      <c r="K119" s="4"/>
      <c r="L119" s="4"/>
      <c r="M119" s="4"/>
      <c r="N119" s="4"/>
      <c r="O119" s="4"/>
      <c r="P119" s="4"/>
      <c r="Q119" s="4"/>
      <c r="R119" s="4"/>
      <c r="S119" s="4"/>
      <c r="T119" s="4"/>
      <c r="U119" s="4"/>
      <c r="V119" s="4"/>
      <c r="W119" s="4"/>
      <c r="X119" s="4"/>
    </row>
    <row r="120" spans="1:24" ht="11.25" customHeight="1" x14ac:dyDescent="0.2">
      <c r="A120" s="10"/>
      <c r="B120" s="4"/>
      <c r="C120" s="4"/>
      <c r="D120" s="4"/>
      <c r="E120" s="4"/>
      <c r="F120" s="4"/>
      <c r="G120" s="4"/>
      <c r="H120" s="4"/>
      <c r="I120" s="4"/>
      <c r="J120" s="4"/>
      <c r="K120" s="4"/>
      <c r="L120" s="4"/>
      <c r="M120" s="4"/>
      <c r="N120" s="4"/>
      <c r="O120" s="4"/>
      <c r="P120" s="4"/>
      <c r="Q120" s="4"/>
      <c r="R120" s="4"/>
      <c r="S120" s="4"/>
      <c r="T120" s="4"/>
      <c r="U120" s="4"/>
      <c r="V120" s="4"/>
      <c r="W120" s="4"/>
      <c r="X120" s="4"/>
    </row>
    <row r="121" spans="1:24" ht="11.25" customHeight="1" x14ac:dyDescent="0.2">
      <c r="A121" s="10"/>
      <c r="B121" s="4"/>
      <c r="C121" s="4"/>
      <c r="D121" s="4"/>
      <c r="E121" s="4"/>
      <c r="F121" s="4"/>
      <c r="G121" s="4"/>
      <c r="H121" s="4"/>
      <c r="I121" s="4"/>
      <c r="J121" s="4"/>
      <c r="K121" s="4"/>
      <c r="L121" s="4"/>
      <c r="M121" s="4"/>
      <c r="N121" s="4"/>
      <c r="O121" s="4"/>
      <c r="P121" s="4"/>
      <c r="Q121" s="4"/>
      <c r="R121" s="4"/>
      <c r="S121" s="4"/>
      <c r="T121" s="4"/>
      <c r="U121" s="4"/>
      <c r="V121" s="4"/>
      <c r="W121" s="4"/>
      <c r="X121" s="4"/>
    </row>
    <row r="122" spans="1:24" ht="11.25" customHeight="1" x14ac:dyDescent="0.2">
      <c r="A122" s="10"/>
      <c r="B122" s="4"/>
      <c r="C122" s="4"/>
      <c r="D122" s="4"/>
      <c r="E122" s="4"/>
      <c r="F122" s="4"/>
      <c r="G122" s="4"/>
      <c r="H122" s="4"/>
      <c r="I122" s="4"/>
      <c r="J122" s="4"/>
      <c r="K122" s="4"/>
      <c r="L122" s="4"/>
      <c r="M122" s="4"/>
      <c r="N122" s="4"/>
      <c r="O122" s="4"/>
      <c r="P122" s="4"/>
      <c r="Q122" s="4"/>
      <c r="R122" s="4"/>
      <c r="S122" s="4"/>
      <c r="T122" s="4"/>
      <c r="U122" s="4"/>
      <c r="V122" s="4"/>
      <c r="W122" s="4"/>
      <c r="X122" s="4"/>
    </row>
    <row r="123" spans="1:24" ht="11.25" customHeight="1" x14ac:dyDescent="0.2">
      <c r="A123" s="10"/>
      <c r="B123" s="4"/>
      <c r="C123" s="4"/>
      <c r="D123" s="4"/>
      <c r="E123" s="4"/>
      <c r="F123" s="4"/>
      <c r="G123" s="4"/>
      <c r="H123" s="4"/>
      <c r="I123" s="4"/>
      <c r="J123" s="4"/>
      <c r="K123" s="4"/>
      <c r="L123" s="4"/>
      <c r="M123" s="4"/>
      <c r="N123" s="4"/>
      <c r="O123" s="4"/>
      <c r="P123" s="4"/>
      <c r="Q123" s="4"/>
      <c r="R123" s="4"/>
      <c r="S123" s="4"/>
      <c r="T123" s="4"/>
      <c r="U123" s="4"/>
      <c r="V123" s="4"/>
      <c r="W123" s="4"/>
      <c r="X123" s="4"/>
    </row>
    <row r="124" spans="1:24" ht="11.25" customHeight="1" x14ac:dyDescent="0.2">
      <c r="A124" s="10"/>
      <c r="B124" s="4"/>
      <c r="C124" s="4"/>
      <c r="D124" s="4"/>
      <c r="E124" s="4"/>
      <c r="F124" s="4"/>
      <c r="G124" s="4"/>
      <c r="H124" s="4"/>
      <c r="I124" s="4"/>
      <c r="J124" s="4"/>
      <c r="K124" s="4"/>
      <c r="L124" s="4"/>
      <c r="M124" s="4"/>
      <c r="N124" s="4"/>
      <c r="O124" s="4"/>
      <c r="P124" s="4"/>
      <c r="Q124" s="4"/>
      <c r="R124" s="4"/>
      <c r="S124" s="4"/>
      <c r="T124" s="4"/>
      <c r="U124" s="4"/>
      <c r="V124" s="4"/>
      <c r="W124" s="4"/>
      <c r="X124" s="4"/>
    </row>
    <row r="125" spans="1:24" ht="11.25" customHeight="1" x14ac:dyDescent="0.2">
      <c r="A125" s="10"/>
      <c r="B125" s="4"/>
      <c r="C125" s="4"/>
      <c r="D125" s="4"/>
      <c r="E125" s="4"/>
      <c r="F125" s="4"/>
      <c r="G125" s="4"/>
      <c r="H125" s="4"/>
      <c r="I125" s="4"/>
      <c r="J125" s="4"/>
      <c r="K125" s="4"/>
      <c r="L125" s="4"/>
      <c r="M125" s="4"/>
      <c r="N125" s="4"/>
      <c r="O125" s="4"/>
      <c r="P125" s="4"/>
      <c r="Q125" s="4"/>
      <c r="R125" s="4"/>
      <c r="S125" s="4"/>
      <c r="T125" s="4"/>
      <c r="U125" s="4"/>
      <c r="V125" s="4"/>
      <c r="W125" s="4"/>
      <c r="X125" s="4"/>
    </row>
    <row r="126" spans="1:24" ht="11.25" customHeight="1" x14ac:dyDescent="0.2">
      <c r="A126" s="10"/>
      <c r="B126" s="4"/>
      <c r="C126" s="4"/>
      <c r="D126" s="4"/>
      <c r="E126" s="4"/>
      <c r="F126" s="4"/>
      <c r="G126" s="4"/>
      <c r="H126" s="4"/>
      <c r="I126" s="4"/>
      <c r="J126" s="4"/>
      <c r="K126" s="4"/>
      <c r="L126" s="4"/>
      <c r="M126" s="4"/>
      <c r="N126" s="4"/>
      <c r="O126" s="4"/>
      <c r="P126" s="4"/>
      <c r="Q126" s="4"/>
      <c r="R126" s="4"/>
      <c r="S126" s="4"/>
      <c r="T126" s="4"/>
      <c r="U126" s="4"/>
      <c r="V126" s="4"/>
      <c r="W126" s="4"/>
      <c r="X126" s="4"/>
    </row>
    <row r="127" spans="1:24" ht="11.25" customHeight="1" x14ac:dyDescent="0.2">
      <c r="A127" s="10"/>
      <c r="B127" s="4"/>
      <c r="C127" s="4"/>
      <c r="D127" s="4"/>
      <c r="E127" s="4"/>
      <c r="F127" s="4"/>
      <c r="G127" s="4"/>
      <c r="H127" s="4"/>
      <c r="I127" s="4"/>
      <c r="J127" s="4"/>
      <c r="K127" s="4"/>
      <c r="L127" s="4"/>
      <c r="M127" s="4"/>
      <c r="N127" s="4"/>
      <c r="O127" s="4"/>
      <c r="P127" s="4"/>
      <c r="Q127" s="4"/>
      <c r="R127" s="4"/>
      <c r="S127" s="4"/>
      <c r="T127" s="4"/>
      <c r="U127" s="4"/>
      <c r="V127" s="4"/>
      <c r="W127" s="4"/>
      <c r="X127" s="4"/>
    </row>
    <row r="128" spans="1:24" ht="11.25" customHeight="1" x14ac:dyDescent="0.2">
      <c r="A128" s="10"/>
      <c r="B128" s="4"/>
      <c r="C128" s="4"/>
      <c r="D128" s="4"/>
      <c r="E128" s="4"/>
      <c r="F128" s="4"/>
      <c r="G128" s="4"/>
      <c r="H128" s="4"/>
      <c r="I128" s="4"/>
      <c r="J128" s="4"/>
      <c r="K128" s="4"/>
      <c r="L128" s="4"/>
      <c r="M128" s="4"/>
      <c r="N128" s="4"/>
      <c r="O128" s="4"/>
      <c r="P128" s="4"/>
      <c r="Q128" s="4"/>
      <c r="R128" s="4"/>
      <c r="S128" s="4"/>
      <c r="T128" s="4"/>
      <c r="U128" s="4"/>
      <c r="V128" s="4"/>
      <c r="W128" s="4"/>
      <c r="X128" s="4"/>
    </row>
    <row r="129" spans="1:24" ht="11.25" customHeight="1" x14ac:dyDescent="0.2">
      <c r="A129" s="10"/>
      <c r="B129" s="4"/>
      <c r="C129" s="4"/>
      <c r="D129" s="4"/>
      <c r="E129" s="4"/>
      <c r="F129" s="4"/>
      <c r="G129" s="4"/>
      <c r="H129" s="4"/>
      <c r="I129" s="4"/>
      <c r="J129" s="4"/>
      <c r="K129" s="4"/>
      <c r="L129" s="4"/>
      <c r="M129" s="4"/>
      <c r="N129" s="4"/>
      <c r="O129" s="4"/>
      <c r="P129" s="4"/>
      <c r="Q129" s="4"/>
      <c r="R129" s="4"/>
      <c r="S129" s="4"/>
      <c r="T129" s="4"/>
      <c r="U129" s="4"/>
      <c r="V129" s="4"/>
      <c r="W129" s="4"/>
      <c r="X129" s="4"/>
    </row>
    <row r="130" spans="1:24" ht="11.25" customHeight="1" x14ac:dyDescent="0.2">
      <c r="A130" s="10"/>
      <c r="B130" s="4"/>
      <c r="C130" s="4"/>
      <c r="D130" s="4"/>
      <c r="E130" s="4"/>
      <c r="F130" s="4"/>
      <c r="G130" s="4"/>
      <c r="H130" s="4"/>
      <c r="I130" s="4"/>
      <c r="J130" s="4"/>
      <c r="K130" s="4"/>
      <c r="L130" s="4"/>
      <c r="M130" s="4"/>
      <c r="N130" s="4"/>
      <c r="O130" s="4"/>
      <c r="P130" s="4"/>
      <c r="Q130" s="4"/>
      <c r="R130" s="4"/>
      <c r="S130" s="4"/>
      <c r="T130" s="4"/>
      <c r="U130" s="4"/>
      <c r="V130" s="4"/>
      <c r="W130" s="4"/>
      <c r="X130" s="4"/>
    </row>
    <row r="131" spans="1:24" ht="11.25" customHeight="1" x14ac:dyDescent="0.2">
      <c r="A131" s="10"/>
      <c r="B131" s="4"/>
      <c r="C131" s="4"/>
      <c r="D131" s="4"/>
      <c r="E131" s="4"/>
      <c r="F131" s="4"/>
      <c r="G131" s="4"/>
      <c r="H131" s="4"/>
      <c r="I131" s="4"/>
      <c r="J131" s="4"/>
      <c r="K131" s="4"/>
      <c r="L131" s="4"/>
      <c r="M131" s="4"/>
      <c r="N131" s="4"/>
      <c r="O131" s="4"/>
      <c r="P131" s="4"/>
      <c r="Q131" s="4"/>
      <c r="R131" s="4"/>
      <c r="S131" s="4"/>
      <c r="T131" s="4"/>
      <c r="U131" s="4"/>
      <c r="V131" s="4"/>
      <c r="W131" s="4"/>
      <c r="X131" s="4"/>
    </row>
    <row r="132" spans="1:24" ht="11.25" customHeight="1" x14ac:dyDescent="0.2">
      <c r="A132" s="10"/>
      <c r="B132" s="4"/>
      <c r="C132" s="4"/>
      <c r="D132" s="4"/>
      <c r="E132" s="4"/>
      <c r="F132" s="4"/>
      <c r="G132" s="4"/>
      <c r="H132" s="4"/>
      <c r="I132" s="4"/>
      <c r="J132" s="4"/>
      <c r="K132" s="4"/>
      <c r="L132" s="4"/>
      <c r="M132" s="4"/>
      <c r="N132" s="4"/>
      <c r="O132" s="4"/>
      <c r="P132" s="4"/>
      <c r="Q132" s="4"/>
      <c r="R132" s="4"/>
      <c r="S132" s="4"/>
      <c r="T132" s="4"/>
      <c r="U132" s="4"/>
      <c r="V132" s="4"/>
      <c r="W132" s="4"/>
      <c r="X132" s="4"/>
    </row>
    <row r="133" spans="1:24" ht="11.25" customHeight="1" x14ac:dyDescent="0.2">
      <c r="A133" s="10"/>
      <c r="B133" s="4"/>
      <c r="C133" s="4"/>
      <c r="D133" s="4"/>
      <c r="E133" s="4"/>
      <c r="F133" s="4"/>
      <c r="G133" s="4"/>
      <c r="H133" s="4"/>
      <c r="I133" s="4"/>
      <c r="J133" s="4"/>
      <c r="K133" s="4"/>
      <c r="L133" s="4"/>
      <c r="M133" s="4"/>
      <c r="N133" s="4"/>
      <c r="O133" s="4"/>
      <c r="P133" s="4"/>
      <c r="Q133" s="4"/>
      <c r="R133" s="4"/>
      <c r="S133" s="4"/>
      <c r="T133" s="4"/>
      <c r="U133" s="4"/>
      <c r="V133" s="4"/>
      <c r="W133" s="4"/>
      <c r="X133" s="4"/>
    </row>
    <row r="134" spans="1:24" ht="11.25" customHeight="1" x14ac:dyDescent="0.2">
      <c r="A134" s="10"/>
      <c r="B134" s="4"/>
      <c r="C134" s="4"/>
      <c r="D134" s="4"/>
      <c r="E134" s="4"/>
      <c r="F134" s="4"/>
      <c r="G134" s="4"/>
      <c r="H134" s="4"/>
      <c r="I134" s="4"/>
      <c r="J134" s="4"/>
      <c r="K134" s="4"/>
      <c r="L134" s="4"/>
      <c r="M134" s="4"/>
      <c r="N134" s="4"/>
      <c r="O134" s="4"/>
      <c r="P134" s="4"/>
      <c r="Q134" s="4"/>
      <c r="R134" s="4"/>
      <c r="S134" s="4"/>
      <c r="T134" s="4"/>
      <c r="U134" s="4"/>
      <c r="V134" s="4"/>
      <c r="W134" s="4"/>
      <c r="X134" s="4"/>
    </row>
    <row r="135" spans="1:24" ht="11.25" customHeight="1" x14ac:dyDescent="0.2">
      <c r="A135" s="10"/>
      <c r="B135" s="4"/>
      <c r="C135" s="4"/>
      <c r="D135" s="4"/>
      <c r="E135" s="4"/>
      <c r="F135" s="4"/>
      <c r="G135" s="4"/>
      <c r="H135" s="4"/>
      <c r="I135" s="4"/>
      <c r="J135" s="4"/>
      <c r="K135" s="4"/>
      <c r="L135" s="4"/>
      <c r="M135" s="4"/>
      <c r="N135" s="4"/>
      <c r="O135" s="4"/>
      <c r="P135" s="4"/>
      <c r="Q135" s="4"/>
      <c r="R135" s="4"/>
      <c r="S135" s="4"/>
      <c r="T135" s="4"/>
      <c r="U135" s="4"/>
      <c r="V135" s="4"/>
      <c r="W135" s="4"/>
      <c r="X135" s="4"/>
    </row>
    <row r="136" spans="1:24" ht="11.25" customHeight="1" x14ac:dyDescent="0.2">
      <c r="A136" s="10"/>
      <c r="B136" s="4"/>
      <c r="C136" s="4"/>
      <c r="D136" s="4"/>
      <c r="E136" s="4"/>
      <c r="F136" s="4"/>
      <c r="G136" s="4"/>
      <c r="H136" s="4"/>
      <c r="I136" s="4"/>
      <c r="J136" s="4"/>
      <c r="K136" s="4"/>
      <c r="L136" s="4"/>
      <c r="M136" s="4"/>
      <c r="N136" s="4"/>
      <c r="O136" s="4"/>
      <c r="P136" s="4"/>
      <c r="Q136" s="4"/>
      <c r="R136" s="4"/>
      <c r="S136" s="4"/>
      <c r="T136" s="4"/>
      <c r="U136" s="4"/>
      <c r="V136" s="4"/>
      <c r="W136" s="4"/>
      <c r="X136" s="4"/>
    </row>
    <row r="137" spans="1:24" ht="11.25" customHeight="1" x14ac:dyDescent="0.2">
      <c r="A137" s="10"/>
      <c r="B137" s="4"/>
      <c r="C137" s="4"/>
      <c r="D137" s="4"/>
      <c r="E137" s="4"/>
      <c r="F137" s="4"/>
      <c r="G137" s="4"/>
      <c r="H137" s="4"/>
      <c r="I137" s="4"/>
      <c r="J137" s="4"/>
      <c r="K137" s="4"/>
      <c r="L137" s="4"/>
      <c r="M137" s="4"/>
      <c r="N137" s="4"/>
      <c r="O137" s="4"/>
      <c r="P137" s="4"/>
      <c r="Q137" s="4"/>
      <c r="R137" s="4"/>
      <c r="S137" s="4"/>
      <c r="T137" s="4"/>
      <c r="U137" s="4"/>
      <c r="V137" s="4"/>
      <c r="W137" s="4"/>
      <c r="X137" s="4"/>
    </row>
    <row r="138" spans="1:24" ht="11.25" customHeight="1" x14ac:dyDescent="0.2">
      <c r="A138" s="10"/>
      <c r="B138" s="4"/>
      <c r="C138" s="4"/>
      <c r="D138" s="4"/>
      <c r="E138" s="4"/>
      <c r="F138" s="4"/>
      <c r="G138" s="4"/>
      <c r="H138" s="4"/>
      <c r="I138" s="4"/>
      <c r="J138" s="4"/>
      <c r="K138" s="4"/>
      <c r="L138" s="4"/>
      <c r="M138" s="4"/>
      <c r="N138" s="4"/>
      <c r="O138" s="4"/>
      <c r="P138" s="4"/>
      <c r="Q138" s="4"/>
      <c r="R138" s="4"/>
      <c r="S138" s="4"/>
      <c r="T138" s="4"/>
      <c r="U138" s="4"/>
      <c r="V138" s="4"/>
      <c r="W138" s="4"/>
      <c r="X138" s="4"/>
    </row>
    <row r="139" spans="1:24" ht="11.25" customHeight="1" x14ac:dyDescent="0.2">
      <c r="A139" s="10"/>
      <c r="B139" s="4"/>
      <c r="C139" s="4"/>
      <c r="D139" s="4"/>
      <c r="E139" s="4"/>
      <c r="F139" s="4"/>
      <c r="G139" s="4"/>
      <c r="H139" s="4"/>
      <c r="I139" s="4"/>
      <c r="J139" s="4"/>
      <c r="K139" s="4"/>
      <c r="L139" s="4"/>
      <c r="M139" s="4"/>
      <c r="N139" s="4"/>
      <c r="O139" s="4"/>
      <c r="P139" s="4"/>
      <c r="Q139" s="4"/>
      <c r="R139" s="4"/>
      <c r="S139" s="4"/>
      <c r="T139" s="4"/>
      <c r="U139" s="4"/>
      <c r="V139" s="4"/>
      <c r="W139" s="4"/>
      <c r="X139" s="4"/>
    </row>
    <row r="140" spans="1:24" ht="11.25" customHeight="1" x14ac:dyDescent="0.2">
      <c r="A140" s="10"/>
      <c r="B140" s="4"/>
      <c r="C140" s="4"/>
      <c r="D140" s="4"/>
      <c r="E140" s="4"/>
      <c r="F140" s="4"/>
      <c r="G140" s="4"/>
      <c r="H140" s="4"/>
      <c r="I140" s="4"/>
      <c r="J140" s="4"/>
      <c r="K140" s="4"/>
      <c r="L140" s="4"/>
      <c r="M140" s="4"/>
      <c r="N140" s="4"/>
      <c r="O140" s="4"/>
      <c r="P140" s="4"/>
      <c r="Q140" s="4"/>
      <c r="R140" s="4"/>
      <c r="S140" s="4"/>
      <c r="T140" s="4"/>
      <c r="U140" s="4"/>
      <c r="V140" s="4"/>
      <c r="W140" s="4"/>
      <c r="X140" s="4"/>
    </row>
    <row r="141" spans="1:24" ht="11.25" customHeight="1" x14ac:dyDescent="0.2">
      <c r="A141" s="10"/>
      <c r="B141" s="4"/>
      <c r="C141" s="4"/>
      <c r="D141" s="4"/>
      <c r="E141" s="4"/>
      <c r="F141" s="4"/>
      <c r="G141" s="4"/>
      <c r="H141" s="4"/>
      <c r="I141" s="4"/>
      <c r="J141" s="4"/>
      <c r="K141" s="4"/>
      <c r="L141" s="4"/>
      <c r="M141" s="4"/>
      <c r="N141" s="4"/>
      <c r="O141" s="4"/>
      <c r="P141" s="4"/>
      <c r="Q141" s="4"/>
      <c r="R141" s="4"/>
      <c r="S141" s="4"/>
      <c r="T141" s="4"/>
      <c r="U141" s="4"/>
      <c r="V141" s="4"/>
      <c r="W141" s="4"/>
      <c r="X141" s="4"/>
    </row>
    <row r="142" spans="1:24" ht="11.25" customHeight="1" x14ac:dyDescent="0.2">
      <c r="A142" s="10"/>
      <c r="B142" s="4"/>
      <c r="C142" s="4"/>
      <c r="D142" s="4"/>
      <c r="E142" s="4"/>
      <c r="F142" s="4"/>
      <c r="G142" s="4"/>
      <c r="H142" s="4"/>
      <c r="I142" s="4"/>
      <c r="J142" s="4"/>
      <c r="K142" s="4"/>
      <c r="L142" s="4"/>
      <c r="M142" s="4"/>
      <c r="N142" s="4"/>
      <c r="O142" s="4"/>
      <c r="P142" s="4"/>
      <c r="Q142" s="4"/>
      <c r="R142" s="4"/>
      <c r="S142" s="4"/>
      <c r="T142" s="4"/>
      <c r="U142" s="4"/>
      <c r="V142" s="4"/>
      <c r="W142" s="4"/>
      <c r="X142" s="4"/>
    </row>
    <row r="143" spans="1:24" ht="11.25" customHeight="1" x14ac:dyDescent="0.2">
      <c r="A143" s="10"/>
      <c r="B143" s="4"/>
      <c r="C143" s="4"/>
      <c r="D143" s="4"/>
      <c r="E143" s="4"/>
      <c r="F143" s="4"/>
      <c r="G143" s="4"/>
      <c r="H143" s="4"/>
      <c r="I143" s="4"/>
      <c r="J143" s="4"/>
      <c r="K143" s="4"/>
      <c r="L143" s="4"/>
      <c r="M143" s="4"/>
      <c r="N143" s="4"/>
      <c r="O143" s="4"/>
      <c r="P143" s="4"/>
      <c r="Q143" s="4"/>
      <c r="R143" s="4"/>
      <c r="S143" s="4"/>
      <c r="T143" s="4"/>
      <c r="U143" s="4"/>
      <c r="V143" s="4"/>
      <c r="W143" s="4"/>
      <c r="X143" s="4"/>
    </row>
    <row r="144" spans="1:24" ht="11.25" customHeight="1" x14ac:dyDescent="0.2">
      <c r="A144" s="10"/>
      <c r="B144" s="4"/>
      <c r="C144" s="4"/>
      <c r="D144" s="4"/>
      <c r="E144" s="4"/>
      <c r="F144" s="4"/>
      <c r="G144" s="4"/>
      <c r="H144" s="4"/>
      <c r="I144" s="4"/>
      <c r="J144" s="4"/>
      <c r="K144" s="4"/>
      <c r="L144" s="4"/>
      <c r="M144" s="4"/>
      <c r="N144" s="4"/>
      <c r="O144" s="4"/>
      <c r="P144" s="4"/>
      <c r="Q144" s="4"/>
      <c r="R144" s="4"/>
      <c r="S144" s="4"/>
      <c r="T144" s="4"/>
      <c r="U144" s="4"/>
      <c r="V144" s="4"/>
      <c r="W144" s="4"/>
      <c r="X144" s="4"/>
    </row>
    <row r="145" spans="1:24" ht="11.25" customHeight="1" x14ac:dyDescent="0.2">
      <c r="A145" s="10"/>
      <c r="B145" s="4"/>
      <c r="C145" s="4"/>
      <c r="D145" s="4"/>
      <c r="E145" s="4"/>
      <c r="F145" s="4"/>
      <c r="G145" s="4"/>
      <c r="H145" s="4"/>
      <c r="I145" s="4"/>
      <c r="J145" s="4"/>
      <c r="K145" s="4"/>
      <c r="L145" s="4"/>
      <c r="M145" s="4"/>
      <c r="N145" s="4"/>
      <c r="O145" s="4"/>
      <c r="P145" s="4"/>
      <c r="Q145" s="4"/>
      <c r="R145" s="4"/>
      <c r="S145" s="4"/>
      <c r="T145" s="4"/>
      <c r="U145" s="4"/>
      <c r="V145" s="4"/>
      <c r="W145" s="4"/>
      <c r="X145" s="4"/>
    </row>
    <row r="146" spans="1:24" ht="11.25" customHeight="1" x14ac:dyDescent="0.2">
      <c r="A146" s="10"/>
      <c r="B146" s="4"/>
      <c r="C146" s="4"/>
      <c r="D146" s="4"/>
      <c r="E146" s="4"/>
      <c r="F146" s="4"/>
      <c r="G146" s="4"/>
      <c r="H146" s="4"/>
      <c r="I146" s="4"/>
      <c r="J146" s="4"/>
      <c r="K146" s="4"/>
      <c r="L146" s="4"/>
      <c r="M146" s="4"/>
      <c r="N146" s="4"/>
      <c r="O146" s="4"/>
      <c r="P146" s="4"/>
      <c r="Q146" s="4"/>
      <c r="R146" s="4"/>
      <c r="S146" s="4"/>
      <c r="T146" s="4"/>
      <c r="U146" s="4"/>
      <c r="V146" s="4"/>
      <c r="W146" s="4"/>
      <c r="X146" s="4"/>
    </row>
    <row r="147" spans="1:24" ht="11.25" customHeight="1" x14ac:dyDescent="0.2">
      <c r="A147" s="10"/>
      <c r="B147" s="4"/>
      <c r="C147" s="4"/>
      <c r="D147" s="4"/>
      <c r="E147" s="4"/>
      <c r="F147" s="4"/>
      <c r="G147" s="4"/>
      <c r="H147" s="4"/>
      <c r="I147" s="4"/>
      <c r="J147" s="4"/>
      <c r="K147" s="4"/>
      <c r="L147" s="4"/>
      <c r="M147" s="4"/>
      <c r="N147" s="4"/>
      <c r="O147" s="4"/>
      <c r="P147" s="4"/>
      <c r="Q147" s="4"/>
      <c r="R147" s="4"/>
      <c r="S147" s="4"/>
      <c r="T147" s="4"/>
      <c r="U147" s="4"/>
      <c r="V147" s="4"/>
      <c r="W147" s="4"/>
      <c r="X147" s="4"/>
    </row>
    <row r="148" spans="1:24" ht="11.25" customHeight="1" x14ac:dyDescent="0.2">
      <c r="A148" s="10"/>
      <c r="B148" s="4"/>
      <c r="C148" s="4"/>
      <c r="D148" s="4"/>
      <c r="E148" s="4"/>
      <c r="F148" s="4"/>
      <c r="G148" s="4"/>
      <c r="H148" s="4"/>
      <c r="I148" s="4"/>
      <c r="J148" s="4"/>
      <c r="K148" s="4"/>
      <c r="L148" s="4"/>
      <c r="M148" s="4"/>
      <c r="N148" s="4"/>
      <c r="O148" s="4"/>
      <c r="P148" s="4"/>
      <c r="Q148" s="4"/>
      <c r="R148" s="4"/>
      <c r="S148" s="4"/>
      <c r="T148" s="4"/>
      <c r="U148" s="4"/>
      <c r="V148" s="4"/>
      <c r="W148" s="4"/>
      <c r="X148" s="4"/>
    </row>
    <row r="149" spans="1:24" ht="11.25" customHeight="1" x14ac:dyDescent="0.2">
      <c r="A149" s="10"/>
      <c r="B149" s="4"/>
      <c r="C149" s="4"/>
      <c r="D149" s="4"/>
      <c r="E149" s="4"/>
      <c r="F149" s="4"/>
      <c r="G149" s="4"/>
      <c r="H149" s="4"/>
      <c r="I149" s="4"/>
      <c r="J149" s="4"/>
      <c r="K149" s="4"/>
      <c r="L149" s="4"/>
      <c r="M149" s="4"/>
      <c r="N149" s="4"/>
      <c r="O149" s="4"/>
      <c r="P149" s="4"/>
      <c r="Q149" s="4"/>
      <c r="R149" s="4"/>
      <c r="S149" s="4"/>
      <c r="T149" s="4"/>
      <c r="U149" s="4"/>
      <c r="V149" s="4"/>
      <c r="W149" s="4"/>
      <c r="X149" s="4"/>
    </row>
    <row r="150" spans="1:24" ht="11.25" customHeight="1" x14ac:dyDescent="0.2">
      <c r="A150" s="10"/>
      <c r="B150" s="4"/>
      <c r="C150" s="4"/>
      <c r="D150" s="4"/>
      <c r="E150" s="4"/>
      <c r="F150" s="4"/>
      <c r="G150" s="4"/>
      <c r="H150" s="4"/>
      <c r="I150" s="4"/>
      <c r="J150" s="4"/>
      <c r="K150" s="4"/>
      <c r="L150" s="4"/>
      <c r="M150" s="4"/>
      <c r="N150" s="4"/>
      <c r="O150" s="4"/>
      <c r="P150" s="4"/>
      <c r="Q150" s="4"/>
      <c r="R150" s="4"/>
      <c r="S150" s="4"/>
      <c r="T150" s="4"/>
      <c r="U150" s="4"/>
      <c r="V150" s="4"/>
      <c r="W150" s="4"/>
      <c r="X150" s="4"/>
    </row>
    <row r="151" spans="1:24" ht="11.25" customHeight="1" x14ac:dyDescent="0.2">
      <c r="A151" s="10"/>
      <c r="B151" s="4"/>
      <c r="C151" s="4"/>
      <c r="D151" s="4"/>
      <c r="E151" s="4"/>
      <c r="F151" s="4"/>
      <c r="G151" s="4"/>
      <c r="H151" s="4"/>
      <c r="I151" s="4"/>
      <c r="J151" s="4"/>
      <c r="K151" s="4"/>
      <c r="L151" s="4"/>
      <c r="M151" s="4"/>
      <c r="N151" s="4"/>
      <c r="O151" s="4"/>
      <c r="P151" s="4"/>
      <c r="Q151" s="4"/>
      <c r="R151" s="4"/>
      <c r="S151" s="4"/>
      <c r="T151" s="4"/>
      <c r="U151" s="4"/>
      <c r="V151" s="4"/>
      <c r="W151" s="4"/>
      <c r="X151" s="4"/>
    </row>
    <row r="152" spans="1:24" ht="11.25" customHeight="1" x14ac:dyDescent="0.2">
      <c r="A152" s="10"/>
      <c r="B152" s="4"/>
      <c r="C152" s="4"/>
      <c r="D152" s="4"/>
      <c r="E152" s="4"/>
      <c r="F152" s="4"/>
      <c r="G152" s="4"/>
      <c r="H152" s="4"/>
      <c r="I152" s="4"/>
      <c r="J152" s="4"/>
      <c r="K152" s="4"/>
      <c r="L152" s="4"/>
      <c r="M152" s="4"/>
      <c r="N152" s="4"/>
      <c r="O152" s="4"/>
      <c r="P152" s="4"/>
      <c r="Q152" s="4"/>
      <c r="R152" s="4"/>
      <c r="S152" s="4"/>
      <c r="T152" s="4"/>
      <c r="U152" s="4"/>
      <c r="V152" s="4"/>
      <c r="W152" s="4"/>
      <c r="X152" s="4"/>
    </row>
    <row r="153" spans="1:24" ht="11.25" customHeight="1" x14ac:dyDescent="0.2">
      <c r="A153" s="10"/>
      <c r="B153" s="4"/>
      <c r="C153" s="4"/>
      <c r="D153" s="4"/>
      <c r="E153" s="4"/>
      <c r="F153" s="4"/>
      <c r="G153" s="4"/>
      <c r="H153" s="4"/>
      <c r="I153" s="4"/>
      <c r="J153" s="4"/>
      <c r="K153" s="4"/>
      <c r="L153" s="4"/>
      <c r="M153" s="4"/>
      <c r="N153" s="4"/>
      <c r="O153" s="4"/>
      <c r="P153" s="4"/>
      <c r="Q153" s="4"/>
      <c r="R153" s="4"/>
      <c r="S153" s="4"/>
      <c r="T153" s="4"/>
      <c r="U153" s="4"/>
      <c r="V153" s="4"/>
      <c r="W153" s="4"/>
      <c r="X153" s="4"/>
    </row>
    <row r="154" spans="1:24" ht="11.25" customHeight="1" x14ac:dyDescent="0.2">
      <c r="A154" s="10"/>
      <c r="B154" s="4"/>
      <c r="C154" s="4"/>
      <c r="D154" s="4"/>
      <c r="E154" s="4"/>
      <c r="F154" s="4"/>
      <c r="G154" s="4"/>
      <c r="H154" s="4"/>
      <c r="I154" s="4"/>
      <c r="J154" s="4"/>
      <c r="K154" s="4"/>
      <c r="L154" s="4"/>
      <c r="M154" s="4"/>
      <c r="N154" s="4"/>
      <c r="O154" s="4"/>
      <c r="P154" s="4"/>
      <c r="Q154" s="4"/>
      <c r="R154" s="4"/>
      <c r="S154" s="4"/>
      <c r="T154" s="4"/>
      <c r="U154" s="4"/>
      <c r="V154" s="4"/>
      <c r="W154" s="4"/>
      <c r="X154" s="4"/>
    </row>
    <row r="155" spans="1:24" ht="11.25" customHeight="1" x14ac:dyDescent="0.2">
      <c r="A155" s="10"/>
      <c r="B155" s="4"/>
      <c r="C155" s="4"/>
      <c r="D155" s="4"/>
      <c r="E155" s="4"/>
      <c r="F155" s="4"/>
      <c r="G155" s="4"/>
      <c r="H155" s="4"/>
      <c r="I155" s="4"/>
      <c r="J155" s="4"/>
      <c r="K155" s="4"/>
      <c r="L155" s="4"/>
      <c r="M155" s="4"/>
      <c r="N155" s="4"/>
      <c r="O155" s="4"/>
      <c r="P155" s="4"/>
      <c r="Q155" s="4"/>
      <c r="R155" s="4"/>
      <c r="S155" s="4"/>
      <c r="T155" s="4"/>
      <c r="U155" s="4"/>
      <c r="V155" s="4"/>
      <c r="W155" s="4"/>
      <c r="X155" s="4"/>
    </row>
    <row r="156" spans="1:24" ht="11.25" customHeight="1" x14ac:dyDescent="0.2">
      <c r="A156" s="10"/>
      <c r="B156" s="4"/>
      <c r="C156" s="4"/>
      <c r="D156" s="4"/>
      <c r="E156" s="4"/>
      <c r="F156" s="4"/>
      <c r="G156" s="4"/>
      <c r="H156" s="4"/>
      <c r="I156" s="4"/>
      <c r="J156" s="4"/>
      <c r="K156" s="4"/>
      <c r="L156" s="4"/>
      <c r="M156" s="4"/>
      <c r="N156" s="4"/>
      <c r="O156" s="4"/>
      <c r="P156" s="4"/>
      <c r="Q156" s="4"/>
      <c r="R156" s="4"/>
      <c r="S156" s="4"/>
      <c r="T156" s="4"/>
      <c r="U156" s="4"/>
      <c r="V156" s="4"/>
      <c r="W156" s="4"/>
      <c r="X156" s="4"/>
    </row>
    <row r="157" spans="1:24" ht="11.25" customHeight="1" x14ac:dyDescent="0.2">
      <c r="A157" s="10"/>
      <c r="B157" s="4"/>
      <c r="C157" s="4"/>
      <c r="D157" s="4"/>
      <c r="E157" s="4"/>
      <c r="F157" s="4"/>
      <c r="G157" s="4"/>
      <c r="H157" s="4"/>
      <c r="I157" s="4"/>
      <c r="J157" s="4"/>
      <c r="K157" s="4"/>
      <c r="L157" s="4"/>
      <c r="M157" s="4"/>
      <c r="N157" s="4"/>
      <c r="O157" s="4"/>
      <c r="P157" s="4"/>
      <c r="Q157" s="4"/>
      <c r="R157" s="4"/>
      <c r="S157" s="4"/>
      <c r="T157" s="4"/>
      <c r="U157" s="4"/>
      <c r="V157" s="4"/>
      <c r="W157" s="4"/>
      <c r="X157" s="4"/>
    </row>
    <row r="158" spans="1:24" ht="11.25" customHeight="1" x14ac:dyDescent="0.2">
      <c r="A158" s="10"/>
      <c r="B158" s="4"/>
      <c r="C158" s="4"/>
      <c r="D158" s="4"/>
      <c r="E158" s="4"/>
      <c r="F158" s="4"/>
      <c r="G158" s="4"/>
      <c r="H158" s="4"/>
      <c r="I158" s="4"/>
      <c r="J158" s="4"/>
      <c r="K158" s="4"/>
      <c r="L158" s="4"/>
      <c r="M158" s="4"/>
      <c r="N158" s="4"/>
      <c r="O158" s="4"/>
      <c r="P158" s="4"/>
      <c r="Q158" s="4"/>
      <c r="R158" s="4"/>
      <c r="S158" s="4"/>
      <c r="T158" s="4"/>
      <c r="U158" s="4"/>
      <c r="V158" s="4"/>
      <c r="W158" s="4"/>
      <c r="X158" s="4"/>
    </row>
    <row r="159" spans="1:24" ht="11.25" customHeight="1" x14ac:dyDescent="0.2">
      <c r="A159" s="10"/>
      <c r="B159" s="4"/>
      <c r="C159" s="4"/>
      <c r="D159" s="4"/>
      <c r="E159" s="4"/>
      <c r="F159" s="4"/>
      <c r="G159" s="4"/>
      <c r="H159" s="4"/>
      <c r="I159" s="4"/>
      <c r="J159" s="4"/>
      <c r="K159" s="4"/>
      <c r="L159" s="4"/>
      <c r="M159" s="4"/>
      <c r="N159" s="4"/>
      <c r="O159" s="4"/>
      <c r="P159" s="4"/>
      <c r="Q159" s="4"/>
      <c r="R159" s="4"/>
      <c r="S159" s="4"/>
      <c r="T159" s="4"/>
      <c r="U159" s="4"/>
      <c r="V159" s="4"/>
      <c r="W159" s="4"/>
      <c r="X159" s="4"/>
    </row>
    <row r="160" spans="1:24" ht="11.25" customHeight="1" x14ac:dyDescent="0.2">
      <c r="A160" s="10"/>
      <c r="B160" s="4"/>
      <c r="C160" s="4"/>
      <c r="D160" s="4"/>
      <c r="E160" s="4"/>
      <c r="F160" s="4"/>
      <c r="G160" s="4"/>
      <c r="H160" s="4"/>
      <c r="I160" s="4"/>
      <c r="J160" s="4"/>
      <c r="K160" s="4"/>
      <c r="L160" s="4"/>
      <c r="M160" s="4"/>
      <c r="N160" s="4"/>
      <c r="O160" s="4"/>
      <c r="P160" s="4"/>
      <c r="Q160" s="4"/>
      <c r="R160" s="4"/>
      <c r="S160" s="4"/>
      <c r="T160" s="4"/>
      <c r="U160" s="4"/>
      <c r="V160" s="4"/>
      <c r="W160" s="4"/>
      <c r="X160" s="4"/>
    </row>
    <row r="161" spans="1:24" ht="11.25" customHeight="1" x14ac:dyDescent="0.2">
      <c r="A161" s="10"/>
      <c r="B161" s="4"/>
      <c r="C161" s="4"/>
      <c r="D161" s="4"/>
      <c r="E161" s="4"/>
      <c r="F161" s="4"/>
      <c r="G161" s="4"/>
      <c r="H161" s="4"/>
      <c r="I161" s="4"/>
      <c r="J161" s="4"/>
      <c r="K161" s="4"/>
      <c r="L161" s="4"/>
      <c r="M161" s="4"/>
      <c r="N161" s="4"/>
      <c r="O161" s="4"/>
      <c r="P161" s="4"/>
      <c r="Q161" s="4"/>
      <c r="R161" s="4"/>
      <c r="S161" s="4"/>
      <c r="T161" s="4"/>
      <c r="U161" s="4"/>
      <c r="V161" s="4"/>
      <c r="W161" s="4"/>
      <c r="X161" s="4"/>
    </row>
    <row r="162" spans="1:24" ht="11.25" customHeight="1" x14ac:dyDescent="0.2">
      <c r="A162" s="10"/>
      <c r="B162" s="4"/>
      <c r="C162" s="4"/>
      <c r="D162" s="4"/>
      <c r="E162" s="4"/>
      <c r="F162" s="4"/>
      <c r="G162" s="4"/>
      <c r="H162" s="4"/>
      <c r="I162" s="4"/>
      <c r="J162" s="4"/>
      <c r="K162" s="4"/>
      <c r="L162" s="4"/>
      <c r="M162" s="4"/>
      <c r="N162" s="4"/>
      <c r="O162" s="4"/>
      <c r="P162" s="4"/>
      <c r="Q162" s="4"/>
      <c r="R162" s="4"/>
      <c r="S162" s="4"/>
      <c r="T162" s="4"/>
      <c r="U162" s="4"/>
      <c r="V162" s="4"/>
      <c r="W162" s="4"/>
      <c r="X162" s="4"/>
    </row>
    <row r="163" spans="1:24" ht="11.25" customHeight="1" x14ac:dyDescent="0.2">
      <c r="A163" s="10"/>
      <c r="B163" s="4"/>
      <c r="C163" s="4"/>
      <c r="D163" s="4"/>
      <c r="E163" s="4"/>
      <c r="F163" s="4"/>
      <c r="G163" s="4"/>
      <c r="H163" s="4"/>
      <c r="I163" s="4"/>
      <c r="J163" s="4"/>
      <c r="K163" s="4"/>
      <c r="L163" s="4"/>
      <c r="M163" s="4"/>
      <c r="N163" s="4"/>
      <c r="O163" s="4"/>
      <c r="P163" s="4"/>
      <c r="Q163" s="4"/>
      <c r="R163" s="4"/>
      <c r="S163" s="4"/>
      <c r="T163" s="4"/>
      <c r="U163" s="4"/>
      <c r="V163" s="4"/>
      <c r="W163" s="4"/>
      <c r="X163" s="4"/>
    </row>
    <row r="164" spans="1:24" ht="11.25" customHeight="1" x14ac:dyDescent="0.2">
      <c r="A164" s="10"/>
      <c r="B164" s="4"/>
      <c r="C164" s="4"/>
      <c r="D164" s="4"/>
      <c r="E164" s="4"/>
      <c r="F164" s="4"/>
      <c r="G164" s="4"/>
      <c r="H164" s="4"/>
      <c r="I164" s="4"/>
      <c r="J164" s="4"/>
      <c r="K164" s="4"/>
      <c r="L164" s="4"/>
      <c r="M164" s="4"/>
      <c r="N164" s="4"/>
      <c r="O164" s="4"/>
      <c r="P164" s="4"/>
      <c r="Q164" s="4"/>
      <c r="R164" s="4"/>
      <c r="S164" s="4"/>
      <c r="T164" s="4"/>
      <c r="U164" s="4"/>
      <c r="V164" s="4"/>
      <c r="W164" s="4"/>
      <c r="X164" s="4"/>
    </row>
    <row r="165" spans="1:24" ht="11.25" customHeight="1" x14ac:dyDescent="0.2">
      <c r="A165" s="10"/>
      <c r="B165" s="4"/>
      <c r="C165" s="4"/>
      <c r="D165" s="4"/>
      <c r="E165" s="4"/>
      <c r="F165" s="4"/>
      <c r="G165" s="4"/>
      <c r="H165" s="4"/>
      <c r="I165" s="4"/>
      <c r="J165" s="4"/>
      <c r="K165" s="4"/>
      <c r="L165" s="4"/>
      <c r="M165" s="4"/>
      <c r="N165" s="4"/>
      <c r="O165" s="4"/>
      <c r="P165" s="4"/>
      <c r="Q165" s="4"/>
      <c r="R165" s="4"/>
      <c r="S165" s="4"/>
      <c r="T165" s="4"/>
      <c r="U165" s="4"/>
      <c r="V165" s="4"/>
      <c r="W165" s="4"/>
      <c r="X165" s="4"/>
    </row>
    <row r="166" spans="1:24" ht="11.25" customHeight="1" x14ac:dyDescent="0.2">
      <c r="A166" s="10"/>
      <c r="B166" s="4"/>
      <c r="C166" s="4"/>
      <c r="D166" s="4"/>
      <c r="E166" s="4"/>
      <c r="F166" s="4"/>
      <c r="G166" s="4"/>
      <c r="H166" s="4"/>
      <c r="I166" s="4"/>
      <c r="J166" s="4"/>
      <c r="K166" s="4"/>
      <c r="L166" s="4"/>
      <c r="M166" s="4"/>
      <c r="N166" s="4"/>
      <c r="O166" s="4"/>
      <c r="P166" s="4"/>
      <c r="Q166" s="4"/>
      <c r="R166" s="4"/>
      <c r="S166" s="4"/>
      <c r="T166" s="4"/>
      <c r="U166" s="4"/>
      <c r="V166" s="4"/>
      <c r="W166" s="4"/>
      <c r="X166" s="4"/>
    </row>
    <row r="167" spans="1:24" ht="11.25" customHeight="1" x14ac:dyDescent="0.2">
      <c r="A167" s="10"/>
      <c r="B167" s="4"/>
      <c r="C167" s="4"/>
      <c r="D167" s="4"/>
      <c r="E167" s="4"/>
      <c r="F167" s="4"/>
      <c r="G167" s="4"/>
      <c r="H167" s="4"/>
      <c r="I167" s="4"/>
      <c r="J167" s="4"/>
      <c r="K167" s="4"/>
      <c r="L167" s="4"/>
      <c r="M167" s="4"/>
      <c r="N167" s="4"/>
      <c r="O167" s="4"/>
      <c r="P167" s="4"/>
      <c r="Q167" s="4"/>
      <c r="R167" s="4"/>
      <c r="S167" s="4"/>
      <c r="T167" s="4"/>
      <c r="U167" s="4"/>
      <c r="V167" s="4"/>
      <c r="W167" s="4"/>
      <c r="X167" s="4"/>
    </row>
    <row r="168" spans="1:24" ht="11.25" customHeight="1" x14ac:dyDescent="0.2">
      <c r="A168" s="10"/>
      <c r="B168" s="4"/>
      <c r="C168" s="4"/>
      <c r="D168" s="4"/>
      <c r="E168" s="4"/>
      <c r="F168" s="4"/>
      <c r="G168" s="4"/>
      <c r="H168" s="4"/>
      <c r="I168" s="4"/>
      <c r="J168" s="4"/>
      <c r="K168" s="4"/>
      <c r="L168" s="4"/>
      <c r="M168" s="4"/>
      <c r="N168" s="4"/>
      <c r="O168" s="4"/>
      <c r="P168" s="4"/>
      <c r="Q168" s="4"/>
      <c r="R168" s="4"/>
      <c r="S168" s="4"/>
      <c r="T168" s="4"/>
      <c r="U168" s="4"/>
      <c r="V168" s="4"/>
      <c r="W168" s="4"/>
      <c r="X168" s="4"/>
    </row>
    <row r="169" spans="1:24" ht="11.25" customHeight="1" x14ac:dyDescent="0.2">
      <c r="A169" s="10"/>
      <c r="B169" s="4"/>
      <c r="C169" s="4"/>
      <c r="D169" s="4"/>
      <c r="E169" s="4"/>
      <c r="F169" s="4"/>
      <c r="G169" s="4"/>
      <c r="H169" s="4"/>
      <c r="I169" s="4"/>
      <c r="J169" s="4"/>
      <c r="K169" s="4"/>
      <c r="L169" s="4"/>
      <c r="M169" s="4"/>
      <c r="N169" s="4"/>
      <c r="O169" s="4"/>
      <c r="P169" s="4"/>
      <c r="Q169" s="4"/>
      <c r="R169" s="4"/>
      <c r="S169" s="4"/>
      <c r="T169" s="4"/>
      <c r="U169" s="4"/>
      <c r="V169" s="4"/>
      <c r="W169" s="4"/>
      <c r="X169" s="4"/>
    </row>
    <row r="170" spans="1:24" ht="11.25" customHeight="1" x14ac:dyDescent="0.2">
      <c r="A170" s="10"/>
      <c r="B170" s="4"/>
      <c r="C170" s="4"/>
      <c r="D170" s="4"/>
      <c r="E170" s="4"/>
      <c r="F170" s="4"/>
      <c r="G170" s="4"/>
      <c r="H170" s="4"/>
      <c r="I170" s="4"/>
      <c r="J170" s="4"/>
      <c r="K170" s="4"/>
      <c r="L170" s="4"/>
      <c r="M170" s="4"/>
      <c r="N170" s="4"/>
      <c r="O170" s="4"/>
      <c r="P170" s="4"/>
      <c r="Q170" s="4"/>
      <c r="R170" s="4"/>
      <c r="S170" s="4"/>
      <c r="T170" s="4"/>
      <c r="U170" s="4"/>
      <c r="V170" s="4"/>
      <c r="W170" s="4"/>
      <c r="X170" s="4"/>
    </row>
    <row r="171" spans="1:24" ht="11.25" customHeight="1" x14ac:dyDescent="0.2">
      <c r="A171" s="10"/>
      <c r="B171" s="4"/>
      <c r="C171" s="4"/>
      <c r="D171" s="4"/>
      <c r="E171" s="4"/>
      <c r="F171" s="4"/>
      <c r="G171" s="4"/>
      <c r="H171" s="4"/>
      <c r="I171" s="4"/>
      <c r="J171" s="4"/>
      <c r="K171" s="4"/>
      <c r="L171" s="4"/>
      <c r="M171" s="4"/>
      <c r="N171" s="4"/>
      <c r="O171" s="4"/>
      <c r="P171" s="4"/>
      <c r="Q171" s="4"/>
      <c r="R171" s="4"/>
      <c r="S171" s="4"/>
      <c r="T171" s="4"/>
      <c r="U171" s="4"/>
      <c r="V171" s="4"/>
      <c r="W171" s="4"/>
      <c r="X171" s="4"/>
    </row>
    <row r="172" spans="1:24" ht="11.25" customHeight="1" x14ac:dyDescent="0.2">
      <c r="A172" s="10"/>
      <c r="B172" s="4"/>
      <c r="C172" s="4"/>
      <c r="D172" s="4"/>
      <c r="E172" s="4"/>
      <c r="F172" s="4"/>
      <c r="G172" s="4"/>
      <c r="H172" s="4"/>
      <c r="I172" s="4"/>
      <c r="J172" s="4"/>
      <c r="K172" s="4"/>
      <c r="L172" s="4"/>
      <c r="M172" s="4"/>
      <c r="N172" s="4"/>
      <c r="O172" s="4"/>
      <c r="P172" s="4"/>
      <c r="Q172" s="4"/>
      <c r="R172" s="4"/>
      <c r="S172" s="4"/>
      <c r="T172" s="4"/>
      <c r="U172" s="4"/>
      <c r="V172" s="4"/>
      <c r="W172" s="4"/>
      <c r="X172" s="4"/>
    </row>
    <row r="173" spans="1:24" ht="11.25" customHeight="1" x14ac:dyDescent="0.2">
      <c r="A173" s="10"/>
      <c r="B173" s="4"/>
      <c r="C173" s="4"/>
      <c r="D173" s="4"/>
      <c r="E173" s="4"/>
      <c r="F173" s="4"/>
      <c r="G173" s="4"/>
      <c r="H173" s="4"/>
      <c r="I173" s="4"/>
      <c r="J173" s="4"/>
      <c r="K173" s="4"/>
      <c r="L173" s="4"/>
      <c r="M173" s="4"/>
      <c r="N173" s="4"/>
      <c r="O173" s="4"/>
      <c r="P173" s="4"/>
      <c r="Q173" s="4"/>
      <c r="R173" s="4"/>
      <c r="S173" s="4"/>
      <c r="T173" s="4"/>
      <c r="U173" s="4"/>
      <c r="V173" s="4"/>
      <c r="W173" s="4"/>
      <c r="X173" s="4"/>
    </row>
    <row r="174" spans="1:24" ht="11.25" customHeight="1" x14ac:dyDescent="0.2">
      <c r="A174" s="10"/>
      <c r="B174" s="4"/>
      <c r="C174" s="4"/>
      <c r="D174" s="4"/>
      <c r="E174" s="4"/>
      <c r="F174" s="4"/>
      <c r="G174" s="4"/>
      <c r="H174" s="4"/>
      <c r="I174" s="4"/>
      <c r="J174" s="4"/>
      <c r="K174" s="4"/>
      <c r="L174" s="4"/>
      <c r="M174" s="4"/>
      <c r="N174" s="4"/>
      <c r="O174" s="4"/>
      <c r="P174" s="4"/>
      <c r="Q174" s="4"/>
      <c r="R174" s="4"/>
      <c r="S174" s="4"/>
      <c r="T174" s="4"/>
      <c r="U174" s="4"/>
      <c r="V174" s="4"/>
      <c r="W174" s="4"/>
      <c r="X174" s="4"/>
    </row>
    <row r="175" spans="1:24" ht="11.25" customHeight="1" x14ac:dyDescent="0.2">
      <c r="A175" s="10"/>
      <c r="B175" s="4"/>
      <c r="C175" s="4"/>
      <c r="D175" s="4"/>
      <c r="E175" s="4"/>
      <c r="F175" s="4"/>
      <c r="G175" s="4"/>
      <c r="H175" s="4"/>
      <c r="I175" s="4"/>
      <c r="J175" s="4"/>
      <c r="K175" s="4"/>
      <c r="L175" s="4"/>
      <c r="M175" s="4"/>
      <c r="N175" s="4"/>
      <c r="O175" s="4"/>
      <c r="P175" s="4"/>
      <c r="Q175" s="4"/>
      <c r="R175" s="4"/>
      <c r="S175" s="4"/>
      <c r="T175" s="4"/>
      <c r="U175" s="4"/>
      <c r="V175" s="4"/>
      <c r="W175" s="4"/>
      <c r="X175" s="4"/>
    </row>
    <row r="176" spans="1:24" ht="11.25" customHeight="1" x14ac:dyDescent="0.2">
      <c r="A176" s="10"/>
      <c r="B176" s="4"/>
      <c r="C176" s="4"/>
      <c r="D176" s="4"/>
      <c r="E176" s="4"/>
      <c r="F176" s="4"/>
      <c r="G176" s="4"/>
      <c r="H176" s="4"/>
      <c r="I176" s="4"/>
      <c r="J176" s="4"/>
      <c r="K176" s="4"/>
      <c r="L176" s="4"/>
      <c r="M176" s="4"/>
      <c r="N176" s="4"/>
      <c r="O176" s="4"/>
      <c r="P176" s="4"/>
      <c r="Q176" s="4"/>
      <c r="R176" s="4"/>
      <c r="S176" s="4"/>
      <c r="T176" s="4"/>
      <c r="U176" s="4"/>
      <c r="V176" s="4"/>
      <c r="W176" s="4"/>
      <c r="X176" s="4"/>
    </row>
    <row r="177" spans="1:24" ht="11.25" customHeight="1" x14ac:dyDescent="0.2">
      <c r="A177" s="10"/>
      <c r="B177" s="4"/>
      <c r="C177" s="4"/>
      <c r="D177" s="4"/>
      <c r="E177" s="4"/>
      <c r="F177" s="4"/>
      <c r="G177" s="4"/>
      <c r="H177" s="4"/>
      <c r="I177" s="4"/>
      <c r="J177" s="4"/>
      <c r="K177" s="4"/>
      <c r="L177" s="4"/>
      <c r="M177" s="4"/>
      <c r="N177" s="4"/>
      <c r="O177" s="4"/>
      <c r="P177" s="4"/>
      <c r="Q177" s="4"/>
      <c r="R177" s="4"/>
      <c r="S177" s="4"/>
      <c r="T177" s="4"/>
      <c r="U177" s="4"/>
      <c r="V177" s="4"/>
      <c r="W177" s="4"/>
      <c r="X177" s="4"/>
    </row>
    <row r="178" spans="1:24" ht="11.25" customHeight="1" x14ac:dyDescent="0.2">
      <c r="A178" s="10"/>
      <c r="B178" s="4"/>
      <c r="C178" s="4"/>
      <c r="D178" s="4"/>
      <c r="E178" s="4"/>
      <c r="F178" s="4"/>
      <c r="G178" s="4"/>
      <c r="H178" s="4"/>
      <c r="I178" s="4"/>
      <c r="J178" s="4"/>
      <c r="K178" s="4"/>
      <c r="L178" s="4"/>
      <c r="M178" s="4"/>
      <c r="N178" s="4"/>
      <c r="O178" s="4"/>
      <c r="P178" s="4"/>
      <c r="Q178" s="4"/>
      <c r="R178" s="4"/>
      <c r="S178" s="4"/>
      <c r="T178" s="4"/>
      <c r="U178" s="4"/>
      <c r="V178" s="4"/>
      <c r="W178" s="4"/>
      <c r="X178" s="4"/>
    </row>
    <row r="179" spans="1:24" ht="11.25" customHeight="1" x14ac:dyDescent="0.2">
      <c r="A179" s="10"/>
      <c r="B179" s="4"/>
      <c r="C179" s="4"/>
      <c r="D179" s="4"/>
      <c r="E179" s="4"/>
      <c r="F179" s="4"/>
      <c r="G179" s="4"/>
      <c r="H179" s="4"/>
      <c r="I179" s="4"/>
      <c r="J179" s="4"/>
      <c r="K179" s="4"/>
      <c r="L179" s="4"/>
      <c r="M179" s="4"/>
      <c r="N179" s="4"/>
      <c r="O179" s="4"/>
      <c r="P179" s="4"/>
      <c r="Q179" s="4"/>
      <c r="R179" s="4"/>
      <c r="S179" s="4"/>
      <c r="T179" s="4"/>
      <c r="U179" s="4"/>
      <c r="V179" s="4"/>
      <c r="W179" s="4"/>
      <c r="X179" s="4"/>
    </row>
    <row r="180" spans="1:24" ht="11.25" customHeight="1" x14ac:dyDescent="0.2">
      <c r="A180" s="10"/>
      <c r="B180" s="4"/>
      <c r="C180" s="4"/>
      <c r="D180" s="4"/>
      <c r="E180" s="4"/>
      <c r="F180" s="4"/>
      <c r="G180" s="4"/>
      <c r="H180" s="4"/>
      <c r="I180" s="4"/>
      <c r="J180" s="4"/>
      <c r="K180" s="4"/>
      <c r="L180" s="4"/>
      <c r="M180" s="4"/>
      <c r="N180" s="4"/>
      <c r="O180" s="4"/>
      <c r="P180" s="4"/>
      <c r="Q180" s="4"/>
      <c r="R180" s="4"/>
      <c r="S180" s="4"/>
      <c r="T180" s="4"/>
      <c r="U180" s="4"/>
      <c r="V180" s="4"/>
      <c r="W180" s="4"/>
      <c r="X180" s="4"/>
    </row>
    <row r="181" spans="1:24" ht="11.25" customHeight="1" x14ac:dyDescent="0.2">
      <c r="A181" s="10"/>
      <c r="B181" s="4"/>
      <c r="C181" s="4"/>
      <c r="D181" s="4"/>
      <c r="E181" s="4"/>
      <c r="F181" s="4"/>
      <c r="G181" s="4"/>
      <c r="H181" s="4"/>
      <c r="I181" s="4"/>
      <c r="J181" s="4"/>
      <c r="K181" s="4"/>
      <c r="L181" s="4"/>
      <c r="M181" s="4"/>
      <c r="N181" s="4"/>
      <c r="O181" s="4"/>
      <c r="P181" s="4"/>
      <c r="Q181" s="4"/>
      <c r="R181" s="4"/>
      <c r="S181" s="4"/>
      <c r="T181" s="4"/>
      <c r="U181" s="4"/>
      <c r="V181" s="4"/>
      <c r="W181" s="4"/>
      <c r="X181" s="4"/>
    </row>
    <row r="182" spans="1:24" ht="11.25" customHeight="1" x14ac:dyDescent="0.2">
      <c r="A182" s="10"/>
      <c r="B182" s="4"/>
      <c r="C182" s="4"/>
      <c r="D182" s="4"/>
      <c r="E182" s="4"/>
      <c r="F182" s="4"/>
      <c r="G182" s="4"/>
      <c r="H182" s="4"/>
      <c r="I182" s="4"/>
      <c r="J182" s="4"/>
      <c r="K182" s="4"/>
      <c r="L182" s="4"/>
      <c r="M182" s="4"/>
      <c r="N182" s="4"/>
      <c r="O182" s="4"/>
      <c r="P182" s="4"/>
      <c r="Q182" s="4"/>
      <c r="R182" s="4"/>
      <c r="S182" s="4"/>
      <c r="T182" s="4"/>
      <c r="U182" s="4"/>
      <c r="V182" s="4"/>
      <c r="W182" s="4"/>
      <c r="X182" s="4"/>
    </row>
    <row r="183" spans="1:24" ht="11.25" customHeight="1" x14ac:dyDescent="0.2">
      <c r="A183" s="10"/>
      <c r="B183" s="4"/>
      <c r="C183" s="4"/>
      <c r="D183" s="4"/>
      <c r="E183" s="4"/>
      <c r="F183" s="4"/>
      <c r="G183" s="4"/>
      <c r="H183" s="4"/>
      <c r="I183" s="4"/>
      <c r="J183" s="4"/>
      <c r="K183" s="4"/>
      <c r="L183" s="4"/>
      <c r="M183" s="4"/>
      <c r="N183" s="4"/>
      <c r="O183" s="4"/>
      <c r="P183" s="4"/>
      <c r="Q183" s="4"/>
      <c r="R183" s="4"/>
      <c r="S183" s="4"/>
      <c r="T183" s="4"/>
      <c r="U183" s="4"/>
      <c r="V183" s="4"/>
      <c r="W183" s="4"/>
      <c r="X183" s="4"/>
    </row>
    <row r="184" spans="1:24" ht="11.25" customHeight="1" x14ac:dyDescent="0.2">
      <c r="A184" s="10"/>
      <c r="B184" s="4"/>
      <c r="C184" s="4"/>
      <c r="D184" s="4"/>
      <c r="E184" s="4"/>
      <c r="F184" s="4"/>
      <c r="G184" s="4"/>
      <c r="H184" s="4"/>
      <c r="I184" s="4"/>
      <c r="J184" s="4"/>
      <c r="K184" s="4"/>
      <c r="L184" s="4"/>
      <c r="M184" s="4"/>
      <c r="N184" s="4"/>
      <c r="O184" s="4"/>
      <c r="P184" s="4"/>
      <c r="Q184" s="4"/>
      <c r="R184" s="4"/>
      <c r="S184" s="4"/>
      <c r="T184" s="4"/>
      <c r="U184" s="4"/>
      <c r="V184" s="4"/>
      <c r="W184" s="4"/>
      <c r="X184" s="4"/>
    </row>
    <row r="185" spans="1:24" ht="11.25" customHeight="1" x14ac:dyDescent="0.2">
      <c r="A185" s="10"/>
      <c r="B185" s="4"/>
      <c r="C185" s="4"/>
      <c r="D185" s="4"/>
      <c r="E185" s="4"/>
      <c r="F185" s="4"/>
      <c r="G185" s="4"/>
      <c r="H185" s="4"/>
      <c r="I185" s="4"/>
      <c r="J185" s="4"/>
      <c r="K185" s="4"/>
      <c r="L185" s="4"/>
      <c r="M185" s="4"/>
      <c r="N185" s="4"/>
      <c r="O185" s="4"/>
      <c r="P185" s="4"/>
      <c r="Q185" s="4"/>
      <c r="R185" s="4"/>
      <c r="S185" s="4"/>
      <c r="T185" s="4"/>
      <c r="U185" s="4"/>
      <c r="V185" s="4"/>
      <c r="W185" s="4"/>
      <c r="X185" s="4"/>
    </row>
    <row r="186" spans="1:24" ht="11.25" customHeight="1" x14ac:dyDescent="0.2">
      <c r="A186" s="10"/>
      <c r="B186" s="4"/>
      <c r="C186" s="4"/>
      <c r="D186" s="4"/>
      <c r="E186" s="4"/>
      <c r="F186" s="4"/>
      <c r="G186" s="4"/>
      <c r="H186" s="4"/>
      <c r="I186" s="4"/>
      <c r="J186" s="4"/>
      <c r="K186" s="4"/>
      <c r="L186" s="4"/>
      <c r="M186" s="4"/>
      <c r="N186" s="4"/>
      <c r="O186" s="4"/>
      <c r="P186" s="4"/>
      <c r="Q186" s="4"/>
      <c r="R186" s="4"/>
      <c r="S186" s="4"/>
      <c r="T186" s="4"/>
      <c r="U186" s="4"/>
      <c r="V186" s="4"/>
      <c r="W186" s="4"/>
      <c r="X186" s="4"/>
    </row>
    <row r="187" spans="1:24" ht="11.25" customHeight="1" x14ac:dyDescent="0.2">
      <c r="A187" s="10"/>
      <c r="B187" s="4"/>
      <c r="C187" s="4"/>
      <c r="D187" s="4"/>
      <c r="E187" s="4"/>
      <c r="F187" s="4"/>
      <c r="G187" s="4"/>
      <c r="H187" s="4"/>
      <c r="I187" s="4"/>
      <c r="J187" s="4"/>
      <c r="K187" s="4"/>
      <c r="L187" s="4"/>
      <c r="M187" s="4"/>
      <c r="N187" s="4"/>
      <c r="O187" s="4"/>
      <c r="P187" s="4"/>
      <c r="Q187" s="4"/>
      <c r="R187" s="4"/>
      <c r="S187" s="4"/>
      <c r="T187" s="4"/>
      <c r="U187" s="4"/>
      <c r="V187" s="4"/>
      <c r="W187" s="4"/>
      <c r="X187" s="4"/>
    </row>
    <row r="188" spans="1:24" ht="11.25" customHeight="1" x14ac:dyDescent="0.2">
      <c r="A188" s="10"/>
      <c r="B188" s="4"/>
      <c r="C188" s="4"/>
      <c r="D188" s="4"/>
      <c r="E188" s="4"/>
      <c r="F188" s="4"/>
      <c r="G188" s="4"/>
      <c r="H188" s="4"/>
      <c r="I188" s="4"/>
      <c r="J188" s="4"/>
      <c r="K188" s="4"/>
      <c r="L188" s="4"/>
      <c r="M188" s="4"/>
      <c r="N188" s="4"/>
      <c r="O188" s="4"/>
      <c r="P188" s="4"/>
      <c r="Q188" s="4"/>
      <c r="R188" s="4"/>
      <c r="S188" s="4"/>
      <c r="T188" s="4"/>
      <c r="U188" s="4"/>
      <c r="V188" s="4"/>
      <c r="W188" s="4"/>
      <c r="X188" s="4"/>
    </row>
    <row r="189" spans="1:24" ht="11.25" customHeight="1" x14ac:dyDescent="0.2">
      <c r="A189" s="10"/>
      <c r="B189" s="4"/>
      <c r="C189" s="4"/>
      <c r="D189" s="4"/>
      <c r="E189" s="4"/>
      <c r="F189" s="4"/>
      <c r="G189" s="4"/>
      <c r="H189" s="4"/>
      <c r="I189" s="4"/>
      <c r="J189" s="4"/>
      <c r="K189" s="4"/>
      <c r="L189" s="4"/>
      <c r="M189" s="4"/>
      <c r="N189" s="4"/>
      <c r="O189" s="4"/>
      <c r="P189" s="4"/>
      <c r="Q189" s="4"/>
      <c r="R189" s="4"/>
      <c r="S189" s="4"/>
      <c r="T189" s="4"/>
      <c r="U189" s="4"/>
      <c r="V189" s="4"/>
      <c r="W189" s="4"/>
      <c r="X189" s="4"/>
    </row>
    <row r="190" spans="1:24" ht="11.25" customHeight="1" x14ac:dyDescent="0.2">
      <c r="A190" s="10"/>
      <c r="B190" s="4"/>
      <c r="C190" s="4"/>
      <c r="D190" s="4"/>
      <c r="E190" s="4"/>
      <c r="F190" s="4"/>
      <c r="G190" s="4"/>
      <c r="H190" s="4"/>
      <c r="I190" s="4"/>
      <c r="J190" s="4"/>
      <c r="K190" s="4"/>
      <c r="L190" s="4"/>
      <c r="M190" s="4"/>
      <c r="N190" s="4"/>
      <c r="O190" s="4"/>
      <c r="P190" s="4"/>
      <c r="Q190" s="4"/>
      <c r="R190" s="4"/>
      <c r="S190" s="4"/>
      <c r="T190" s="4"/>
      <c r="U190" s="4"/>
      <c r="V190" s="4"/>
      <c r="W190" s="4"/>
      <c r="X190" s="4"/>
    </row>
    <row r="191" spans="1:24" ht="11.25" customHeight="1" x14ac:dyDescent="0.2">
      <c r="A191" s="10"/>
      <c r="B191" s="4"/>
      <c r="C191" s="4"/>
      <c r="D191" s="4"/>
      <c r="E191" s="4"/>
      <c r="F191" s="4"/>
      <c r="G191" s="4"/>
      <c r="H191" s="4"/>
      <c r="I191" s="4"/>
      <c r="J191" s="4"/>
      <c r="K191" s="4"/>
      <c r="L191" s="4"/>
      <c r="M191" s="4"/>
      <c r="N191" s="4"/>
      <c r="O191" s="4"/>
      <c r="P191" s="4"/>
      <c r="Q191" s="4"/>
      <c r="R191" s="4"/>
      <c r="S191" s="4"/>
      <c r="T191" s="4"/>
      <c r="U191" s="4"/>
      <c r="V191" s="4"/>
      <c r="W191" s="4"/>
      <c r="X191" s="4"/>
    </row>
    <row r="192" spans="1:24" ht="11.25" customHeight="1" x14ac:dyDescent="0.2">
      <c r="A192" s="10"/>
      <c r="B192" s="4"/>
      <c r="C192" s="4"/>
      <c r="D192" s="4"/>
      <c r="E192" s="4"/>
      <c r="F192" s="4"/>
      <c r="G192" s="4"/>
      <c r="H192" s="4"/>
      <c r="I192" s="4"/>
      <c r="J192" s="4"/>
      <c r="K192" s="4"/>
      <c r="L192" s="4"/>
      <c r="M192" s="4"/>
      <c r="N192" s="4"/>
      <c r="O192" s="4"/>
      <c r="P192" s="4"/>
      <c r="Q192" s="4"/>
      <c r="R192" s="4"/>
      <c r="S192" s="4"/>
      <c r="T192" s="4"/>
      <c r="U192" s="4"/>
      <c r="V192" s="4"/>
      <c r="W192" s="4"/>
      <c r="X192" s="4"/>
    </row>
    <row r="193" spans="1:24" ht="11.25" customHeight="1" x14ac:dyDescent="0.2">
      <c r="A193" s="10"/>
      <c r="B193" s="4"/>
      <c r="C193" s="4"/>
      <c r="D193" s="4"/>
      <c r="E193" s="4"/>
      <c r="F193" s="4"/>
      <c r="G193" s="4"/>
      <c r="H193" s="4"/>
      <c r="I193" s="4"/>
      <c r="J193" s="4"/>
      <c r="K193" s="4"/>
      <c r="L193" s="4"/>
      <c r="M193" s="4"/>
      <c r="N193" s="4"/>
      <c r="O193" s="4"/>
      <c r="P193" s="4"/>
      <c r="Q193" s="4"/>
      <c r="R193" s="4"/>
      <c r="S193" s="4"/>
      <c r="T193" s="4"/>
      <c r="U193" s="4"/>
      <c r="V193" s="4"/>
      <c r="W193" s="4"/>
      <c r="X193" s="4"/>
    </row>
    <row r="194" spans="1:24" ht="11.25" customHeight="1" x14ac:dyDescent="0.2">
      <c r="A194" s="10"/>
      <c r="B194" s="4"/>
      <c r="C194" s="4"/>
      <c r="D194" s="4"/>
      <c r="E194" s="4"/>
      <c r="F194" s="4"/>
      <c r="G194" s="4"/>
      <c r="H194" s="4"/>
      <c r="I194" s="4"/>
      <c r="J194" s="4"/>
      <c r="K194" s="4"/>
      <c r="L194" s="4"/>
      <c r="M194" s="4"/>
      <c r="N194" s="4"/>
      <c r="O194" s="4"/>
      <c r="P194" s="4"/>
      <c r="Q194" s="4"/>
      <c r="R194" s="4"/>
      <c r="S194" s="4"/>
      <c r="T194" s="4"/>
      <c r="U194" s="4"/>
      <c r="V194" s="4"/>
      <c r="W194" s="4"/>
      <c r="X194" s="4"/>
    </row>
    <row r="195" spans="1:24" ht="11.25" customHeight="1" x14ac:dyDescent="0.2">
      <c r="A195" s="10"/>
      <c r="B195" s="4"/>
      <c r="C195" s="4"/>
      <c r="D195" s="4"/>
      <c r="E195" s="4"/>
      <c r="F195" s="4"/>
      <c r="G195" s="4"/>
      <c r="H195" s="4"/>
      <c r="I195" s="4"/>
      <c r="J195" s="4"/>
      <c r="K195" s="4"/>
      <c r="L195" s="4"/>
      <c r="M195" s="4"/>
      <c r="N195" s="4"/>
      <c r="O195" s="4"/>
      <c r="P195" s="4"/>
      <c r="Q195" s="4"/>
      <c r="R195" s="4"/>
      <c r="S195" s="4"/>
      <c r="T195" s="4"/>
      <c r="U195" s="4"/>
      <c r="V195" s="4"/>
      <c r="W195" s="4"/>
      <c r="X195" s="4"/>
    </row>
    <row r="196" spans="1:24" ht="11.25" customHeight="1" x14ac:dyDescent="0.2">
      <c r="A196" s="10"/>
      <c r="B196" s="4"/>
      <c r="C196" s="4"/>
      <c r="D196" s="4"/>
      <c r="E196" s="4"/>
      <c r="F196" s="4"/>
      <c r="G196" s="4"/>
      <c r="H196" s="4"/>
      <c r="I196" s="4"/>
      <c r="J196" s="4"/>
      <c r="K196" s="4"/>
      <c r="L196" s="4"/>
      <c r="M196" s="4"/>
      <c r="N196" s="4"/>
      <c r="O196" s="4"/>
      <c r="P196" s="4"/>
      <c r="Q196" s="4"/>
      <c r="R196" s="4"/>
      <c r="S196" s="4"/>
      <c r="T196" s="4"/>
      <c r="U196" s="4"/>
      <c r="V196" s="4"/>
      <c r="W196" s="4"/>
      <c r="X196" s="4"/>
    </row>
    <row r="197" spans="1:24" ht="11.25" customHeight="1" x14ac:dyDescent="0.2">
      <c r="A197" s="10"/>
      <c r="B197" s="4"/>
      <c r="C197" s="4"/>
      <c r="D197" s="4"/>
      <c r="E197" s="4"/>
      <c r="F197" s="4"/>
      <c r="G197" s="4"/>
      <c r="H197" s="4"/>
      <c r="I197" s="4"/>
      <c r="J197" s="4"/>
      <c r="K197" s="4"/>
      <c r="L197" s="4"/>
      <c r="M197" s="4"/>
      <c r="N197" s="4"/>
      <c r="O197" s="4"/>
      <c r="P197" s="4"/>
      <c r="Q197" s="4"/>
      <c r="R197" s="4"/>
      <c r="S197" s="4"/>
      <c r="T197" s="4"/>
      <c r="U197" s="4"/>
      <c r="V197" s="4"/>
      <c r="W197" s="4"/>
      <c r="X197" s="4"/>
    </row>
    <row r="198" spans="1:24" ht="11.25" customHeight="1" x14ac:dyDescent="0.2">
      <c r="A198" s="10"/>
      <c r="B198" s="4"/>
      <c r="C198" s="4"/>
      <c r="D198" s="4"/>
      <c r="E198" s="4"/>
      <c r="F198" s="4"/>
      <c r="G198" s="4"/>
      <c r="H198" s="4"/>
      <c r="I198" s="4"/>
      <c r="J198" s="4"/>
      <c r="K198" s="4"/>
      <c r="L198" s="4"/>
      <c r="M198" s="4"/>
      <c r="N198" s="4"/>
      <c r="O198" s="4"/>
      <c r="P198" s="4"/>
      <c r="Q198" s="4"/>
      <c r="R198" s="4"/>
      <c r="S198" s="4"/>
      <c r="T198" s="4"/>
      <c r="U198" s="4"/>
      <c r="V198" s="4"/>
      <c r="W198" s="4"/>
      <c r="X198" s="4"/>
    </row>
    <row r="199" spans="1:24" ht="11.25" customHeight="1" x14ac:dyDescent="0.2">
      <c r="A199" s="10"/>
      <c r="B199" s="4"/>
      <c r="C199" s="4"/>
      <c r="D199" s="4"/>
      <c r="E199" s="4"/>
      <c r="F199" s="4"/>
      <c r="G199" s="4"/>
      <c r="H199" s="4"/>
      <c r="I199" s="4"/>
      <c r="J199" s="4"/>
      <c r="K199" s="4"/>
      <c r="L199" s="4"/>
      <c r="M199" s="4"/>
      <c r="N199" s="4"/>
      <c r="O199" s="4"/>
      <c r="P199" s="4"/>
      <c r="Q199" s="4"/>
      <c r="R199" s="4"/>
      <c r="S199" s="4"/>
      <c r="T199" s="4"/>
      <c r="U199" s="4"/>
      <c r="V199" s="4"/>
      <c r="W199" s="4"/>
      <c r="X199" s="4"/>
    </row>
    <row r="200" spans="1:24" ht="11.25" customHeight="1" x14ac:dyDescent="0.2">
      <c r="A200" s="10"/>
      <c r="B200" s="4"/>
      <c r="C200" s="4"/>
      <c r="D200" s="4"/>
      <c r="E200" s="4"/>
      <c r="F200" s="4"/>
      <c r="G200" s="4"/>
      <c r="H200" s="4"/>
      <c r="I200" s="4"/>
      <c r="J200" s="4"/>
      <c r="K200" s="4"/>
      <c r="L200" s="4"/>
      <c r="M200" s="4"/>
      <c r="N200" s="4"/>
      <c r="O200" s="4"/>
      <c r="P200" s="4"/>
      <c r="Q200" s="4"/>
      <c r="R200" s="4"/>
      <c r="S200" s="4"/>
      <c r="T200" s="4"/>
      <c r="U200" s="4"/>
      <c r="V200" s="4"/>
      <c r="W200" s="4"/>
      <c r="X200" s="4"/>
    </row>
    <row r="201" spans="1:24" ht="11.25" customHeight="1" x14ac:dyDescent="0.2">
      <c r="A201" s="10"/>
      <c r="B201" s="4"/>
      <c r="C201" s="4"/>
      <c r="D201" s="4"/>
      <c r="E201" s="4"/>
      <c r="F201" s="4"/>
      <c r="G201" s="4"/>
      <c r="H201" s="4"/>
      <c r="I201" s="4"/>
      <c r="J201" s="4"/>
      <c r="K201" s="4"/>
      <c r="L201" s="4"/>
      <c r="M201" s="4"/>
      <c r="N201" s="4"/>
      <c r="O201" s="4"/>
      <c r="P201" s="4"/>
      <c r="Q201" s="4"/>
      <c r="R201" s="4"/>
      <c r="S201" s="4"/>
      <c r="T201" s="4"/>
      <c r="U201" s="4"/>
      <c r="V201" s="4"/>
      <c r="W201" s="4"/>
      <c r="X201" s="4"/>
    </row>
    <row r="202" spans="1:24" ht="11.25" customHeight="1" x14ac:dyDescent="0.2">
      <c r="A202" s="10"/>
      <c r="B202" s="4"/>
      <c r="C202" s="4"/>
      <c r="D202" s="4"/>
      <c r="E202" s="4"/>
      <c r="F202" s="4"/>
      <c r="G202" s="4"/>
      <c r="H202" s="4"/>
      <c r="I202" s="4"/>
      <c r="J202" s="4"/>
      <c r="K202" s="4"/>
      <c r="L202" s="4"/>
      <c r="M202" s="4"/>
      <c r="N202" s="4"/>
      <c r="O202" s="4"/>
      <c r="P202" s="4"/>
      <c r="Q202" s="4"/>
      <c r="R202" s="4"/>
      <c r="S202" s="4"/>
      <c r="T202" s="4"/>
      <c r="U202" s="4"/>
      <c r="V202" s="4"/>
      <c r="W202" s="4"/>
      <c r="X202" s="4"/>
    </row>
    <row r="203" spans="1:24" ht="11.25" customHeight="1" x14ac:dyDescent="0.2">
      <c r="A203" s="10"/>
      <c r="B203" s="4"/>
      <c r="C203" s="4"/>
      <c r="D203" s="4"/>
      <c r="E203" s="4"/>
      <c r="F203" s="4"/>
      <c r="G203" s="4"/>
      <c r="H203" s="4"/>
      <c r="I203" s="4"/>
      <c r="J203" s="4"/>
      <c r="K203" s="4"/>
      <c r="L203" s="4"/>
      <c r="M203" s="4"/>
      <c r="N203" s="4"/>
      <c r="O203" s="4"/>
      <c r="P203" s="4"/>
      <c r="Q203" s="4"/>
      <c r="R203" s="4"/>
      <c r="S203" s="4"/>
      <c r="T203" s="4"/>
      <c r="U203" s="4"/>
      <c r="V203" s="4"/>
      <c r="W203" s="4"/>
      <c r="X203" s="4"/>
    </row>
    <row r="204" spans="1:24" ht="11.25" customHeight="1" x14ac:dyDescent="0.2">
      <c r="A204" s="10"/>
      <c r="B204" s="4"/>
      <c r="C204" s="4"/>
      <c r="D204" s="4"/>
      <c r="E204" s="4"/>
      <c r="F204" s="4"/>
      <c r="G204" s="4"/>
      <c r="H204" s="4"/>
      <c r="I204" s="4"/>
      <c r="J204" s="4"/>
      <c r="K204" s="4"/>
      <c r="L204" s="4"/>
      <c r="M204" s="4"/>
      <c r="N204" s="4"/>
      <c r="O204" s="4"/>
      <c r="P204" s="4"/>
      <c r="Q204" s="4"/>
      <c r="R204" s="4"/>
      <c r="S204" s="4"/>
      <c r="T204" s="4"/>
      <c r="U204" s="4"/>
      <c r="V204" s="4"/>
      <c r="W204" s="4"/>
      <c r="X204" s="4"/>
    </row>
    <row r="205" spans="1:24" ht="11.25" customHeight="1" x14ac:dyDescent="0.2">
      <c r="A205" s="10"/>
      <c r="B205" s="4"/>
      <c r="C205" s="4"/>
      <c r="D205" s="4"/>
      <c r="E205" s="4"/>
      <c r="F205" s="4"/>
      <c r="G205" s="4"/>
      <c r="H205" s="4"/>
      <c r="I205" s="4"/>
      <c r="J205" s="4"/>
      <c r="K205" s="4"/>
      <c r="L205" s="4"/>
      <c r="M205" s="4"/>
      <c r="N205" s="4"/>
      <c r="O205" s="4"/>
      <c r="P205" s="4"/>
      <c r="Q205" s="4"/>
      <c r="R205" s="4"/>
      <c r="S205" s="4"/>
      <c r="T205" s="4"/>
      <c r="U205" s="4"/>
      <c r="V205" s="4"/>
      <c r="W205" s="4"/>
      <c r="X205" s="4"/>
    </row>
    <row r="206" spans="1:24" ht="11.25" customHeight="1" x14ac:dyDescent="0.2">
      <c r="A206" s="10"/>
      <c r="B206" s="4"/>
      <c r="C206" s="4"/>
      <c r="D206" s="4"/>
      <c r="E206" s="4"/>
      <c r="F206" s="4"/>
      <c r="G206" s="4"/>
      <c r="H206" s="4"/>
      <c r="I206" s="4"/>
      <c r="J206" s="4"/>
      <c r="K206" s="4"/>
      <c r="L206" s="4"/>
      <c r="M206" s="4"/>
      <c r="N206" s="4"/>
      <c r="O206" s="4"/>
      <c r="P206" s="4"/>
      <c r="Q206" s="4"/>
      <c r="R206" s="4"/>
      <c r="S206" s="4"/>
      <c r="T206" s="4"/>
      <c r="U206" s="4"/>
      <c r="V206" s="4"/>
      <c r="W206" s="4"/>
      <c r="X206" s="4"/>
    </row>
    <row r="207" spans="1:24" ht="11.25" customHeight="1" x14ac:dyDescent="0.2">
      <c r="A207" s="10"/>
      <c r="B207" s="4"/>
      <c r="C207" s="4"/>
      <c r="D207" s="4"/>
      <c r="E207" s="4"/>
      <c r="F207" s="4"/>
      <c r="G207" s="4"/>
      <c r="H207" s="4"/>
      <c r="I207" s="4"/>
      <c r="J207" s="4"/>
      <c r="K207" s="4"/>
      <c r="L207" s="4"/>
      <c r="M207" s="4"/>
      <c r="N207" s="4"/>
      <c r="O207" s="4"/>
      <c r="P207" s="4"/>
      <c r="Q207" s="4"/>
      <c r="R207" s="4"/>
      <c r="S207" s="4"/>
      <c r="T207" s="4"/>
      <c r="U207" s="4"/>
      <c r="V207" s="4"/>
      <c r="W207" s="4"/>
      <c r="X207" s="4"/>
    </row>
    <row r="208" spans="1:24" ht="11.25" customHeight="1" x14ac:dyDescent="0.2">
      <c r="A208" s="10"/>
      <c r="B208" s="4"/>
      <c r="C208" s="4"/>
      <c r="D208" s="4"/>
      <c r="E208" s="4"/>
      <c r="F208" s="4"/>
      <c r="G208" s="4"/>
      <c r="H208" s="4"/>
      <c r="I208" s="4"/>
      <c r="J208" s="4"/>
      <c r="K208" s="4"/>
      <c r="L208" s="4"/>
      <c r="M208" s="4"/>
      <c r="N208" s="4"/>
      <c r="O208" s="4"/>
      <c r="P208" s="4"/>
      <c r="Q208" s="4"/>
      <c r="R208" s="4"/>
      <c r="S208" s="4"/>
      <c r="T208" s="4"/>
      <c r="U208" s="4"/>
      <c r="V208" s="4"/>
      <c r="W208" s="4"/>
      <c r="X208" s="4"/>
    </row>
    <row r="209" spans="1:24" ht="11.25" customHeight="1" x14ac:dyDescent="0.2">
      <c r="A209" s="10"/>
      <c r="B209" s="4"/>
      <c r="C209" s="4"/>
      <c r="D209" s="4"/>
      <c r="E209" s="4"/>
      <c r="F209" s="4"/>
      <c r="G209" s="4"/>
      <c r="H209" s="4"/>
      <c r="I209" s="4"/>
      <c r="J209" s="4"/>
      <c r="K209" s="4"/>
      <c r="L209" s="4"/>
      <c r="M209" s="4"/>
      <c r="N209" s="4"/>
      <c r="O209" s="4"/>
      <c r="P209" s="4"/>
      <c r="Q209" s="4"/>
      <c r="R209" s="4"/>
      <c r="S209" s="4"/>
      <c r="T209" s="4"/>
      <c r="U209" s="4"/>
      <c r="V209" s="4"/>
      <c r="W209" s="4"/>
      <c r="X209" s="4"/>
    </row>
    <row r="210" spans="1:24" ht="11.25" customHeight="1" x14ac:dyDescent="0.2">
      <c r="A210" s="10"/>
      <c r="B210" s="4"/>
      <c r="C210" s="4"/>
      <c r="D210" s="4"/>
      <c r="E210" s="4"/>
      <c r="F210" s="4"/>
      <c r="G210" s="4"/>
      <c r="H210" s="4"/>
      <c r="I210" s="4"/>
      <c r="J210" s="4"/>
      <c r="K210" s="4"/>
      <c r="L210" s="4"/>
      <c r="M210" s="4"/>
      <c r="N210" s="4"/>
      <c r="O210" s="4"/>
      <c r="P210" s="4"/>
      <c r="Q210" s="4"/>
      <c r="R210" s="4"/>
      <c r="S210" s="4"/>
      <c r="T210" s="4"/>
      <c r="U210" s="4"/>
      <c r="V210" s="4"/>
      <c r="W210" s="4"/>
      <c r="X210" s="4"/>
    </row>
    <row r="211" spans="1:24" ht="11.25" customHeight="1" x14ac:dyDescent="0.2">
      <c r="A211" s="10"/>
      <c r="B211" s="4"/>
      <c r="C211" s="4"/>
      <c r="D211" s="4"/>
      <c r="E211" s="4"/>
      <c r="F211" s="4"/>
      <c r="G211" s="4"/>
      <c r="H211" s="4"/>
      <c r="I211" s="4"/>
      <c r="J211" s="4"/>
      <c r="K211" s="4"/>
      <c r="L211" s="4"/>
      <c r="M211" s="4"/>
      <c r="N211" s="4"/>
      <c r="O211" s="4"/>
      <c r="P211" s="4"/>
      <c r="Q211" s="4"/>
      <c r="R211" s="4"/>
      <c r="S211" s="4"/>
      <c r="T211" s="4"/>
      <c r="U211" s="4"/>
      <c r="V211" s="4"/>
      <c r="W211" s="4"/>
      <c r="X211" s="4"/>
    </row>
    <row r="212" spans="1:24" ht="11.25" customHeight="1" x14ac:dyDescent="0.2">
      <c r="A212" s="10"/>
      <c r="B212" s="4"/>
      <c r="C212" s="4"/>
      <c r="D212" s="4"/>
      <c r="E212" s="4"/>
      <c r="F212" s="4"/>
      <c r="G212" s="4"/>
      <c r="H212" s="4"/>
      <c r="I212" s="4"/>
      <c r="J212" s="4"/>
      <c r="K212" s="4"/>
      <c r="L212" s="4"/>
      <c r="M212" s="4"/>
      <c r="N212" s="4"/>
      <c r="O212" s="4"/>
      <c r="P212" s="4"/>
      <c r="Q212" s="4"/>
      <c r="R212" s="4"/>
      <c r="S212" s="4"/>
      <c r="T212" s="4"/>
      <c r="U212" s="4"/>
      <c r="V212" s="4"/>
      <c r="W212" s="4"/>
      <c r="X212" s="4"/>
    </row>
    <row r="213" spans="1:24" ht="11.25" customHeight="1" x14ac:dyDescent="0.2">
      <c r="A213" s="10"/>
      <c r="B213" s="4"/>
      <c r="C213" s="4"/>
      <c r="D213" s="4"/>
      <c r="E213" s="4"/>
      <c r="F213" s="4"/>
      <c r="G213" s="4"/>
      <c r="H213" s="4"/>
      <c r="I213" s="4"/>
      <c r="J213" s="4"/>
      <c r="K213" s="4"/>
      <c r="L213" s="4"/>
      <c r="M213" s="4"/>
      <c r="N213" s="4"/>
      <c r="O213" s="4"/>
      <c r="P213" s="4"/>
      <c r="Q213" s="4"/>
      <c r="R213" s="4"/>
      <c r="S213" s="4"/>
      <c r="T213" s="4"/>
      <c r="U213" s="4"/>
      <c r="V213" s="4"/>
      <c r="W213" s="4"/>
      <c r="X213" s="4"/>
    </row>
    <row r="214" spans="1:24" ht="11.25" customHeight="1" x14ac:dyDescent="0.2">
      <c r="A214" s="10"/>
      <c r="B214" s="4"/>
      <c r="C214" s="4"/>
      <c r="D214" s="4"/>
      <c r="E214" s="4"/>
      <c r="F214" s="4"/>
      <c r="G214" s="4"/>
      <c r="H214" s="4"/>
      <c r="I214" s="4"/>
      <c r="J214" s="4"/>
      <c r="K214" s="4"/>
      <c r="L214" s="4"/>
      <c r="M214" s="4"/>
      <c r="N214" s="4"/>
      <c r="O214" s="4"/>
      <c r="P214" s="4"/>
      <c r="Q214" s="4"/>
      <c r="R214" s="4"/>
      <c r="S214" s="4"/>
      <c r="T214" s="4"/>
      <c r="U214" s="4"/>
      <c r="V214" s="4"/>
      <c r="W214" s="4"/>
      <c r="X214" s="4"/>
    </row>
    <row r="215" spans="1:24" ht="11.25" customHeight="1" x14ac:dyDescent="0.2">
      <c r="A215" s="10"/>
      <c r="B215" s="4"/>
      <c r="C215" s="4"/>
      <c r="D215" s="4"/>
      <c r="E215" s="4"/>
      <c r="F215" s="4"/>
      <c r="G215" s="4"/>
      <c r="H215" s="4"/>
      <c r="I215" s="4"/>
      <c r="J215" s="4"/>
      <c r="K215" s="4"/>
      <c r="L215" s="4"/>
      <c r="M215" s="4"/>
      <c r="N215" s="4"/>
      <c r="O215" s="4"/>
      <c r="P215" s="4"/>
      <c r="Q215" s="4"/>
      <c r="R215" s="4"/>
      <c r="S215" s="4"/>
      <c r="T215" s="4"/>
      <c r="U215" s="4"/>
      <c r="V215" s="4"/>
      <c r="W215" s="4"/>
      <c r="X215" s="4"/>
    </row>
    <row r="216" spans="1:24" ht="11.25" customHeight="1" x14ac:dyDescent="0.2">
      <c r="A216" s="10"/>
      <c r="B216" s="4"/>
      <c r="C216" s="4"/>
      <c r="D216" s="4"/>
      <c r="E216" s="4"/>
      <c r="F216" s="4"/>
      <c r="G216" s="4"/>
      <c r="H216" s="4"/>
      <c r="I216" s="4"/>
      <c r="J216" s="4"/>
      <c r="K216" s="4"/>
      <c r="L216" s="4"/>
      <c r="M216" s="4"/>
      <c r="N216" s="4"/>
      <c r="O216" s="4"/>
      <c r="P216" s="4"/>
      <c r="Q216" s="4"/>
      <c r="R216" s="4"/>
      <c r="S216" s="4"/>
      <c r="T216" s="4"/>
      <c r="U216" s="4"/>
      <c r="V216" s="4"/>
      <c r="W216" s="4"/>
      <c r="X216" s="4"/>
    </row>
    <row r="217" spans="1:24" ht="11.25" customHeight="1" x14ac:dyDescent="0.2">
      <c r="A217" s="10"/>
      <c r="B217" s="4"/>
      <c r="C217" s="4"/>
      <c r="D217" s="4"/>
      <c r="E217" s="4"/>
      <c r="F217" s="4"/>
      <c r="G217" s="4"/>
      <c r="H217" s="4"/>
      <c r="I217" s="4"/>
      <c r="J217" s="4"/>
      <c r="K217" s="4"/>
      <c r="L217" s="4"/>
      <c r="M217" s="4"/>
      <c r="N217" s="4"/>
      <c r="O217" s="4"/>
      <c r="P217" s="4"/>
      <c r="Q217" s="4"/>
      <c r="R217" s="4"/>
      <c r="S217" s="4"/>
      <c r="T217" s="4"/>
      <c r="U217" s="4"/>
      <c r="V217" s="4"/>
      <c r="W217" s="4"/>
      <c r="X217" s="4"/>
    </row>
    <row r="218" spans="1:24" ht="11.25" customHeight="1" x14ac:dyDescent="0.2">
      <c r="A218" s="10"/>
      <c r="B218" s="4"/>
      <c r="C218" s="4"/>
      <c r="D218" s="4"/>
      <c r="E218" s="4"/>
      <c r="F218" s="4"/>
      <c r="G218" s="4"/>
      <c r="H218" s="4"/>
      <c r="I218" s="4"/>
      <c r="J218" s="4"/>
      <c r="K218" s="4"/>
      <c r="L218" s="4"/>
      <c r="M218" s="4"/>
      <c r="N218" s="4"/>
      <c r="O218" s="4"/>
      <c r="P218" s="4"/>
      <c r="Q218" s="4"/>
      <c r="R218" s="4"/>
      <c r="S218" s="4"/>
      <c r="T218" s="4"/>
      <c r="U218" s="4"/>
      <c r="V218" s="4"/>
      <c r="W218" s="4"/>
      <c r="X218" s="4"/>
    </row>
    <row r="219" spans="1:24" ht="11.25" customHeight="1" x14ac:dyDescent="0.2">
      <c r="A219" s="10"/>
      <c r="B219" s="4"/>
      <c r="C219" s="4"/>
      <c r="D219" s="4"/>
      <c r="E219" s="4"/>
      <c r="F219" s="4"/>
      <c r="G219" s="4"/>
      <c r="H219" s="4"/>
      <c r="I219" s="4"/>
      <c r="J219" s="4"/>
      <c r="K219" s="4"/>
      <c r="L219" s="4"/>
      <c r="M219" s="4"/>
      <c r="N219" s="4"/>
      <c r="O219" s="4"/>
      <c r="P219" s="4"/>
      <c r="Q219" s="4"/>
      <c r="R219" s="4"/>
      <c r="S219" s="4"/>
      <c r="T219" s="4"/>
      <c r="U219" s="4"/>
      <c r="V219" s="4"/>
      <c r="W219" s="4"/>
      <c r="X219" s="4"/>
    </row>
    <row r="220" spans="1:24" ht="11.25" customHeight="1" x14ac:dyDescent="0.2">
      <c r="A220" s="10"/>
      <c r="B220" s="4"/>
      <c r="C220" s="4"/>
      <c r="D220" s="4"/>
      <c r="E220" s="4"/>
      <c r="F220" s="4"/>
      <c r="G220" s="4"/>
      <c r="H220" s="4"/>
      <c r="I220" s="4"/>
      <c r="J220" s="4"/>
      <c r="K220" s="4"/>
      <c r="L220" s="4"/>
      <c r="M220" s="4"/>
      <c r="N220" s="4"/>
      <c r="O220" s="4"/>
      <c r="P220" s="4"/>
      <c r="Q220" s="4"/>
      <c r="R220" s="4"/>
      <c r="S220" s="4"/>
      <c r="T220" s="4"/>
      <c r="U220" s="4"/>
      <c r="V220" s="4"/>
      <c r="W220" s="4"/>
      <c r="X220" s="4"/>
    </row>
    <row r="221" spans="1:24" ht="11.25" customHeight="1" x14ac:dyDescent="0.2">
      <c r="A221" s="10"/>
      <c r="B221" s="4"/>
      <c r="C221" s="4"/>
      <c r="D221" s="4"/>
      <c r="E221" s="4"/>
      <c r="F221" s="4"/>
      <c r="G221" s="4"/>
      <c r="H221" s="4"/>
      <c r="I221" s="4"/>
      <c r="J221" s="4"/>
      <c r="K221" s="4"/>
      <c r="L221" s="4"/>
      <c r="M221" s="4"/>
      <c r="N221" s="4"/>
      <c r="O221" s="4"/>
      <c r="P221" s="4"/>
      <c r="Q221" s="4"/>
      <c r="R221" s="4"/>
      <c r="S221" s="4"/>
      <c r="T221" s="4"/>
      <c r="U221" s="4"/>
      <c r="V221" s="4"/>
      <c r="W221" s="4"/>
      <c r="X221" s="4"/>
    </row>
    <row r="222" spans="1:24" ht="11.25" customHeight="1" x14ac:dyDescent="0.2">
      <c r="A222" s="10"/>
      <c r="B222" s="4"/>
      <c r="C222" s="4"/>
      <c r="D222" s="4"/>
      <c r="E222" s="4"/>
      <c r="F222" s="4"/>
      <c r="G222" s="4"/>
      <c r="H222" s="4"/>
      <c r="I222" s="4"/>
      <c r="J222" s="4"/>
      <c r="K222" s="4"/>
      <c r="L222" s="4"/>
      <c r="M222" s="4"/>
      <c r="N222" s="4"/>
      <c r="O222" s="4"/>
      <c r="P222" s="4"/>
      <c r="Q222" s="4"/>
      <c r="R222" s="4"/>
      <c r="S222" s="4"/>
      <c r="T222" s="4"/>
      <c r="U222" s="4"/>
      <c r="V222" s="4"/>
      <c r="W222" s="4"/>
      <c r="X222" s="4"/>
    </row>
    <row r="223" spans="1:24" ht="11.25" customHeight="1" x14ac:dyDescent="0.2">
      <c r="A223" s="10"/>
      <c r="B223" s="4"/>
      <c r="C223" s="4"/>
      <c r="D223" s="4"/>
      <c r="E223" s="4"/>
      <c r="F223" s="4"/>
      <c r="G223" s="4"/>
      <c r="H223" s="4"/>
      <c r="I223" s="4"/>
      <c r="J223" s="4"/>
      <c r="K223" s="4"/>
      <c r="L223" s="4"/>
      <c r="M223" s="4"/>
      <c r="N223" s="4"/>
      <c r="O223" s="4"/>
      <c r="P223" s="4"/>
      <c r="Q223" s="4"/>
      <c r="R223" s="4"/>
      <c r="S223" s="4"/>
      <c r="T223" s="4"/>
      <c r="U223" s="4"/>
      <c r="V223" s="4"/>
      <c r="W223" s="4"/>
      <c r="X223" s="4"/>
    </row>
    <row r="224" spans="1:24" ht="11.25" customHeight="1" x14ac:dyDescent="0.2">
      <c r="A224" s="10"/>
      <c r="B224" s="4"/>
      <c r="C224" s="4"/>
      <c r="D224" s="4"/>
      <c r="E224" s="4"/>
      <c r="F224" s="4"/>
      <c r="G224" s="4"/>
      <c r="H224" s="4"/>
      <c r="I224" s="4"/>
      <c r="J224" s="4"/>
      <c r="K224" s="4"/>
      <c r="L224" s="4"/>
      <c r="M224" s="4"/>
      <c r="N224" s="4"/>
      <c r="O224" s="4"/>
      <c r="P224" s="4"/>
      <c r="Q224" s="4"/>
      <c r="R224" s="4"/>
      <c r="S224" s="4"/>
      <c r="T224" s="4"/>
      <c r="U224" s="4"/>
      <c r="V224" s="4"/>
      <c r="W224" s="4"/>
      <c r="X224" s="4"/>
    </row>
    <row r="225" spans="1:24" ht="11.25" customHeight="1" x14ac:dyDescent="0.2">
      <c r="A225" s="10"/>
      <c r="B225" s="4"/>
      <c r="C225" s="4"/>
      <c r="D225" s="4"/>
      <c r="E225" s="4"/>
      <c r="F225" s="4"/>
      <c r="G225" s="4"/>
      <c r="H225" s="4"/>
      <c r="I225" s="4"/>
      <c r="J225" s="4"/>
      <c r="K225" s="4"/>
      <c r="L225" s="4"/>
      <c r="M225" s="4"/>
      <c r="N225" s="4"/>
      <c r="O225" s="4"/>
      <c r="P225" s="4"/>
      <c r="Q225" s="4"/>
      <c r="R225" s="4"/>
      <c r="S225" s="4"/>
      <c r="T225" s="4"/>
      <c r="U225" s="4"/>
      <c r="V225" s="4"/>
      <c r="W225" s="4"/>
      <c r="X225" s="4"/>
    </row>
    <row r="226" spans="1:24" ht="11.25" customHeight="1" x14ac:dyDescent="0.2">
      <c r="A226" s="10"/>
      <c r="B226" s="4"/>
      <c r="C226" s="4"/>
      <c r="D226" s="4"/>
      <c r="E226" s="4"/>
      <c r="F226" s="4"/>
      <c r="G226" s="4"/>
      <c r="H226" s="4"/>
      <c r="I226" s="4"/>
      <c r="J226" s="4"/>
      <c r="K226" s="4"/>
      <c r="L226" s="4"/>
      <c r="M226" s="4"/>
      <c r="N226" s="4"/>
      <c r="O226" s="4"/>
      <c r="P226" s="4"/>
      <c r="Q226" s="4"/>
      <c r="R226" s="4"/>
      <c r="S226" s="4"/>
      <c r="T226" s="4"/>
      <c r="U226" s="4"/>
      <c r="V226" s="4"/>
      <c r="W226" s="4"/>
      <c r="X226" s="4"/>
    </row>
    <row r="227" spans="1:24" ht="11.25" customHeight="1" x14ac:dyDescent="0.2">
      <c r="A227" s="10"/>
      <c r="B227" s="4"/>
      <c r="C227" s="4"/>
      <c r="D227" s="4"/>
      <c r="E227" s="4"/>
      <c r="F227" s="4"/>
      <c r="G227" s="4"/>
      <c r="H227" s="4"/>
      <c r="I227" s="4"/>
      <c r="J227" s="4"/>
      <c r="K227" s="4"/>
      <c r="L227" s="4"/>
      <c r="M227" s="4"/>
      <c r="N227" s="4"/>
      <c r="O227" s="4"/>
      <c r="P227" s="4"/>
      <c r="Q227" s="4"/>
      <c r="R227" s="4"/>
      <c r="S227" s="4"/>
      <c r="T227" s="4"/>
      <c r="U227" s="4"/>
      <c r="V227" s="4"/>
      <c r="W227" s="4"/>
      <c r="X227" s="4"/>
    </row>
    <row r="228" spans="1:24" ht="11.25" customHeight="1" x14ac:dyDescent="0.2">
      <c r="A228" s="10"/>
      <c r="B228" s="4"/>
      <c r="C228" s="4"/>
      <c r="D228" s="4"/>
      <c r="E228" s="4"/>
      <c r="F228" s="4"/>
      <c r="G228" s="4"/>
      <c r="H228" s="4"/>
      <c r="I228" s="4"/>
      <c r="J228" s="4"/>
      <c r="K228" s="4"/>
      <c r="L228" s="4"/>
      <c r="M228" s="4"/>
      <c r="N228" s="4"/>
      <c r="O228" s="4"/>
      <c r="P228" s="4"/>
      <c r="Q228" s="4"/>
      <c r="R228" s="4"/>
      <c r="S228" s="4"/>
      <c r="T228" s="4"/>
      <c r="U228" s="4"/>
      <c r="V228" s="4"/>
      <c r="W228" s="4"/>
      <c r="X228" s="4"/>
    </row>
    <row r="229" spans="1:24" ht="11.25" customHeight="1" x14ac:dyDescent="0.2">
      <c r="A229" s="10"/>
      <c r="B229" s="4"/>
      <c r="C229" s="4"/>
      <c r="D229" s="4"/>
      <c r="E229" s="4"/>
      <c r="F229" s="4"/>
      <c r="G229" s="4"/>
      <c r="H229" s="4"/>
      <c r="I229" s="4"/>
      <c r="J229" s="4"/>
      <c r="K229" s="4"/>
      <c r="L229" s="4"/>
      <c r="M229" s="4"/>
      <c r="N229" s="4"/>
      <c r="O229" s="4"/>
      <c r="P229" s="4"/>
      <c r="Q229" s="4"/>
      <c r="R229" s="4"/>
      <c r="S229" s="4"/>
      <c r="T229" s="4"/>
      <c r="U229" s="4"/>
      <c r="V229" s="4"/>
      <c r="W229" s="4"/>
      <c r="X229" s="4"/>
    </row>
    <row r="230" spans="1:24" ht="11.25" customHeight="1" x14ac:dyDescent="0.2">
      <c r="A230" s="10"/>
      <c r="B230" s="4"/>
      <c r="C230" s="4"/>
      <c r="D230" s="4"/>
      <c r="E230" s="4"/>
      <c r="F230" s="4"/>
      <c r="G230" s="4"/>
      <c r="H230" s="4"/>
      <c r="I230" s="4"/>
      <c r="J230" s="4"/>
      <c r="K230" s="4"/>
      <c r="L230" s="4"/>
      <c r="M230" s="4"/>
      <c r="N230" s="4"/>
      <c r="O230" s="4"/>
      <c r="P230" s="4"/>
      <c r="Q230" s="4"/>
      <c r="R230" s="4"/>
      <c r="S230" s="4"/>
      <c r="T230" s="4"/>
      <c r="U230" s="4"/>
      <c r="V230" s="4"/>
      <c r="W230" s="4"/>
      <c r="X230" s="4"/>
    </row>
    <row r="231" spans="1:24" ht="11.25" customHeight="1" x14ac:dyDescent="0.2">
      <c r="A231" s="10"/>
      <c r="B231" s="4"/>
      <c r="C231" s="4"/>
      <c r="D231" s="4"/>
      <c r="E231" s="4"/>
      <c r="F231" s="4"/>
      <c r="G231" s="4"/>
      <c r="H231" s="4"/>
      <c r="I231" s="4"/>
      <c r="J231" s="4"/>
      <c r="K231" s="4"/>
      <c r="L231" s="4"/>
      <c r="M231" s="4"/>
      <c r="N231" s="4"/>
      <c r="O231" s="4"/>
      <c r="P231" s="4"/>
      <c r="Q231" s="4"/>
      <c r="R231" s="4"/>
      <c r="S231" s="4"/>
      <c r="T231" s="4"/>
      <c r="U231" s="4"/>
      <c r="V231" s="4"/>
      <c r="W231" s="4"/>
      <c r="X231" s="4"/>
    </row>
    <row r="232" spans="1:24" ht="11.25" customHeight="1" x14ac:dyDescent="0.2">
      <c r="A232" s="10"/>
      <c r="B232" s="4"/>
      <c r="C232" s="4"/>
      <c r="D232" s="4"/>
      <c r="E232" s="4"/>
      <c r="F232" s="4"/>
      <c r="G232" s="4"/>
      <c r="H232" s="4"/>
      <c r="I232" s="4"/>
      <c r="J232" s="4"/>
      <c r="K232" s="4"/>
      <c r="L232" s="4"/>
      <c r="M232" s="4"/>
      <c r="N232" s="4"/>
      <c r="O232" s="4"/>
      <c r="P232" s="4"/>
      <c r="Q232" s="4"/>
      <c r="R232" s="4"/>
      <c r="S232" s="4"/>
      <c r="T232" s="4"/>
      <c r="U232" s="4"/>
      <c r="V232" s="4"/>
      <c r="W232" s="4"/>
      <c r="X232" s="4"/>
    </row>
    <row r="233" spans="1:24" ht="11.25" customHeight="1" x14ac:dyDescent="0.2">
      <c r="A233" s="10"/>
      <c r="B233" s="4"/>
      <c r="C233" s="4"/>
      <c r="D233" s="4"/>
      <c r="E233" s="4"/>
      <c r="F233" s="4"/>
      <c r="G233" s="4"/>
      <c r="H233" s="4"/>
      <c r="I233" s="4"/>
      <c r="J233" s="4"/>
      <c r="K233" s="4"/>
      <c r="L233" s="4"/>
      <c r="M233" s="4"/>
      <c r="N233" s="4"/>
      <c r="O233" s="4"/>
      <c r="P233" s="4"/>
      <c r="Q233" s="4"/>
      <c r="R233" s="4"/>
      <c r="S233" s="4"/>
      <c r="T233" s="4"/>
      <c r="U233" s="4"/>
      <c r="V233" s="4"/>
      <c r="W233" s="4"/>
      <c r="X233" s="4"/>
    </row>
    <row r="234" spans="1:24" ht="11.25" customHeight="1" x14ac:dyDescent="0.2">
      <c r="A234" s="10"/>
      <c r="B234" s="4"/>
      <c r="C234" s="4"/>
      <c r="D234" s="4"/>
      <c r="E234" s="4"/>
      <c r="F234" s="4"/>
      <c r="G234" s="4"/>
      <c r="H234" s="4"/>
      <c r="I234" s="4"/>
      <c r="J234" s="4"/>
      <c r="K234" s="4"/>
      <c r="L234" s="4"/>
      <c r="M234" s="4"/>
      <c r="N234" s="4"/>
      <c r="O234" s="4"/>
      <c r="P234" s="4"/>
      <c r="Q234" s="4"/>
      <c r="R234" s="4"/>
      <c r="S234" s="4"/>
      <c r="T234" s="4"/>
      <c r="U234" s="4"/>
      <c r="V234" s="4"/>
      <c r="W234" s="4"/>
      <c r="X234" s="4"/>
    </row>
    <row r="235" spans="1:24" ht="11.25" customHeight="1" x14ac:dyDescent="0.2">
      <c r="A235" s="10"/>
      <c r="B235" s="4"/>
      <c r="C235" s="4"/>
      <c r="D235" s="4"/>
      <c r="E235" s="4"/>
      <c r="F235" s="4"/>
      <c r="G235" s="4"/>
      <c r="H235" s="4"/>
      <c r="I235" s="4"/>
      <c r="J235" s="4"/>
      <c r="K235" s="4"/>
      <c r="L235" s="4"/>
      <c r="M235" s="4"/>
      <c r="N235" s="4"/>
      <c r="O235" s="4"/>
      <c r="P235" s="4"/>
      <c r="Q235" s="4"/>
      <c r="R235" s="4"/>
      <c r="S235" s="4"/>
      <c r="T235" s="4"/>
      <c r="U235" s="4"/>
      <c r="V235" s="4"/>
      <c r="W235" s="4"/>
      <c r="X235" s="4"/>
    </row>
    <row r="236" spans="1:24" ht="11.25" customHeight="1" x14ac:dyDescent="0.2">
      <c r="A236" s="10"/>
      <c r="B236" s="4"/>
      <c r="C236" s="4"/>
      <c r="D236" s="4"/>
      <c r="E236" s="4"/>
      <c r="F236" s="4"/>
      <c r="G236" s="4"/>
      <c r="H236" s="4"/>
      <c r="I236" s="4"/>
      <c r="J236" s="4"/>
      <c r="K236" s="4"/>
      <c r="L236" s="4"/>
      <c r="M236" s="4"/>
      <c r="N236" s="4"/>
      <c r="O236" s="4"/>
      <c r="P236" s="4"/>
      <c r="Q236" s="4"/>
      <c r="R236" s="4"/>
      <c r="S236" s="4"/>
      <c r="T236" s="4"/>
      <c r="U236" s="4"/>
      <c r="V236" s="4"/>
      <c r="W236" s="4"/>
      <c r="X236" s="4"/>
    </row>
    <row r="237" spans="1:24" ht="11.25" customHeight="1" x14ac:dyDescent="0.2">
      <c r="A237" s="10"/>
      <c r="B237" s="4"/>
      <c r="C237" s="4"/>
      <c r="D237" s="4"/>
      <c r="E237" s="4"/>
      <c r="F237" s="4"/>
      <c r="G237" s="4"/>
      <c r="H237" s="4"/>
      <c r="I237" s="4"/>
      <c r="J237" s="4"/>
      <c r="K237" s="4"/>
      <c r="L237" s="4"/>
      <c r="M237" s="4"/>
      <c r="N237" s="4"/>
      <c r="O237" s="4"/>
      <c r="P237" s="4"/>
      <c r="Q237" s="4"/>
      <c r="R237" s="4"/>
      <c r="S237" s="4"/>
      <c r="T237" s="4"/>
      <c r="U237" s="4"/>
      <c r="V237" s="4"/>
      <c r="W237" s="4"/>
      <c r="X237" s="4"/>
    </row>
    <row r="238" spans="1:24" ht="11.25" customHeight="1" x14ac:dyDescent="0.2">
      <c r="A238" s="10"/>
      <c r="B238" s="4"/>
      <c r="C238" s="4"/>
      <c r="D238" s="4"/>
      <c r="E238" s="4"/>
      <c r="F238" s="4"/>
      <c r="G238" s="4"/>
      <c r="H238" s="4"/>
      <c r="I238" s="4"/>
      <c r="J238" s="4"/>
      <c r="K238" s="4"/>
      <c r="L238" s="4"/>
      <c r="M238" s="4"/>
      <c r="N238" s="4"/>
      <c r="O238" s="4"/>
      <c r="P238" s="4"/>
      <c r="Q238" s="4"/>
      <c r="R238" s="4"/>
      <c r="S238" s="4"/>
      <c r="T238" s="4"/>
      <c r="U238" s="4"/>
      <c r="V238" s="4"/>
      <c r="W238" s="4"/>
      <c r="X238" s="4"/>
    </row>
    <row r="239" spans="1:24" ht="11.25" customHeight="1" x14ac:dyDescent="0.2">
      <c r="A239" s="10"/>
      <c r="B239" s="4"/>
      <c r="C239" s="4"/>
      <c r="D239" s="4"/>
      <c r="E239" s="4"/>
      <c r="F239" s="4"/>
      <c r="G239" s="4"/>
      <c r="H239" s="4"/>
      <c r="I239" s="4"/>
      <c r="J239" s="4"/>
      <c r="K239" s="4"/>
      <c r="L239" s="4"/>
      <c r="M239" s="4"/>
      <c r="N239" s="4"/>
      <c r="O239" s="4"/>
      <c r="P239" s="4"/>
      <c r="Q239" s="4"/>
      <c r="R239" s="4"/>
      <c r="S239" s="4"/>
      <c r="T239" s="4"/>
      <c r="U239" s="4"/>
      <c r="V239" s="4"/>
      <c r="W239" s="4"/>
      <c r="X239" s="4"/>
    </row>
    <row r="240" spans="1:24" ht="11.25" customHeight="1" x14ac:dyDescent="0.2">
      <c r="A240" s="10"/>
      <c r="B240" s="4"/>
      <c r="C240" s="4"/>
      <c r="D240" s="4"/>
      <c r="E240" s="4"/>
      <c r="F240" s="4"/>
      <c r="G240" s="4"/>
      <c r="H240" s="4"/>
      <c r="I240" s="4"/>
      <c r="J240" s="4"/>
      <c r="K240" s="4"/>
      <c r="L240" s="4"/>
      <c r="M240" s="4"/>
      <c r="N240" s="4"/>
      <c r="O240" s="4"/>
      <c r="P240" s="4"/>
      <c r="Q240" s="4"/>
      <c r="R240" s="4"/>
      <c r="S240" s="4"/>
      <c r="T240" s="4"/>
      <c r="U240" s="4"/>
      <c r="V240" s="4"/>
      <c r="W240" s="4"/>
      <c r="X240" s="4"/>
    </row>
    <row r="241" spans="1:24" ht="11.25" customHeight="1" x14ac:dyDescent="0.2">
      <c r="A241" s="10"/>
      <c r="B241" s="4"/>
      <c r="C241" s="4"/>
      <c r="D241" s="4"/>
      <c r="E241" s="4"/>
      <c r="F241" s="4"/>
      <c r="G241" s="4"/>
      <c r="H241" s="4"/>
      <c r="I241" s="4"/>
      <c r="J241" s="4"/>
      <c r="K241" s="4"/>
      <c r="L241" s="4"/>
      <c r="M241" s="4"/>
      <c r="N241" s="4"/>
      <c r="O241" s="4"/>
      <c r="P241" s="4"/>
      <c r="Q241" s="4"/>
      <c r="R241" s="4"/>
      <c r="S241" s="4"/>
      <c r="T241" s="4"/>
      <c r="U241" s="4"/>
      <c r="V241" s="4"/>
      <c r="W241" s="4"/>
      <c r="X241" s="4"/>
    </row>
    <row r="242" spans="1:24" ht="11.25" customHeight="1" x14ac:dyDescent="0.2">
      <c r="A242" s="10"/>
      <c r="B242" s="4"/>
      <c r="C242" s="4"/>
      <c r="D242" s="4"/>
      <c r="E242" s="4"/>
      <c r="F242" s="4"/>
      <c r="G242" s="4"/>
      <c r="H242" s="4"/>
      <c r="I242" s="4"/>
      <c r="J242" s="4"/>
      <c r="K242" s="4"/>
      <c r="L242" s="4"/>
      <c r="M242" s="4"/>
      <c r="N242" s="4"/>
      <c r="O242" s="4"/>
      <c r="P242" s="4"/>
      <c r="Q242" s="4"/>
      <c r="R242" s="4"/>
      <c r="S242" s="4"/>
      <c r="T242" s="4"/>
      <c r="U242" s="4"/>
      <c r="V242" s="4"/>
      <c r="W242" s="4"/>
      <c r="X242" s="4"/>
    </row>
    <row r="243" spans="1:24" ht="11.25" customHeight="1" x14ac:dyDescent="0.2">
      <c r="A243" s="10"/>
      <c r="B243" s="4"/>
      <c r="C243" s="4"/>
      <c r="D243" s="4"/>
      <c r="E243" s="4"/>
      <c r="F243" s="4"/>
      <c r="G243" s="4"/>
      <c r="H243" s="4"/>
      <c r="I243" s="4"/>
      <c r="J243" s="4"/>
      <c r="K243" s="4"/>
      <c r="L243" s="4"/>
      <c r="M243" s="4"/>
      <c r="N243" s="4"/>
      <c r="O243" s="4"/>
      <c r="P243" s="4"/>
      <c r="Q243" s="4"/>
      <c r="R243" s="4"/>
      <c r="S243" s="4"/>
      <c r="T243" s="4"/>
      <c r="U243" s="4"/>
      <c r="V243" s="4"/>
      <c r="W243" s="4"/>
      <c r="X243" s="4"/>
    </row>
    <row r="244" spans="1:24" ht="11.25" customHeight="1" x14ac:dyDescent="0.2">
      <c r="A244" s="10"/>
      <c r="B244" s="4"/>
      <c r="C244" s="4"/>
      <c r="D244" s="4"/>
      <c r="E244" s="4"/>
      <c r="F244" s="4"/>
      <c r="G244" s="4"/>
      <c r="H244" s="4"/>
      <c r="I244" s="4"/>
      <c r="J244" s="4"/>
      <c r="K244" s="4"/>
      <c r="L244" s="4"/>
      <c r="M244" s="4"/>
      <c r="N244" s="4"/>
      <c r="O244" s="4"/>
      <c r="P244" s="4"/>
      <c r="Q244" s="4"/>
      <c r="R244" s="4"/>
      <c r="S244" s="4"/>
      <c r="T244" s="4"/>
      <c r="U244" s="4"/>
      <c r="V244" s="4"/>
      <c r="W244" s="4"/>
      <c r="X244" s="4"/>
    </row>
    <row r="245" spans="1:24" ht="11.25" customHeight="1" x14ac:dyDescent="0.2">
      <c r="A245" s="10"/>
      <c r="B245" s="4"/>
      <c r="C245" s="4"/>
      <c r="D245" s="4"/>
      <c r="E245" s="4"/>
      <c r="F245" s="4"/>
      <c r="G245" s="4"/>
      <c r="H245" s="4"/>
      <c r="I245" s="4"/>
      <c r="J245" s="4"/>
      <c r="K245" s="4"/>
      <c r="L245" s="4"/>
      <c r="M245" s="4"/>
      <c r="N245" s="4"/>
      <c r="O245" s="4"/>
      <c r="P245" s="4"/>
      <c r="Q245" s="4"/>
      <c r="R245" s="4"/>
      <c r="S245" s="4"/>
      <c r="T245" s="4"/>
      <c r="U245" s="4"/>
      <c r="V245" s="4"/>
      <c r="W245" s="4"/>
      <c r="X245" s="4"/>
    </row>
    <row r="246" spans="1:24" ht="11.25" customHeight="1" x14ac:dyDescent="0.2">
      <c r="A246" s="10"/>
      <c r="B246" s="4"/>
      <c r="C246" s="4"/>
      <c r="D246" s="4"/>
      <c r="E246" s="4"/>
      <c r="F246" s="4"/>
      <c r="G246" s="4"/>
      <c r="H246" s="4"/>
      <c r="I246" s="4"/>
      <c r="J246" s="4"/>
      <c r="K246" s="4"/>
      <c r="L246" s="4"/>
      <c r="M246" s="4"/>
      <c r="N246" s="4"/>
      <c r="O246" s="4"/>
      <c r="P246" s="4"/>
      <c r="Q246" s="4"/>
      <c r="R246" s="4"/>
      <c r="S246" s="4"/>
      <c r="T246" s="4"/>
      <c r="U246" s="4"/>
      <c r="V246" s="4"/>
      <c r="W246" s="4"/>
      <c r="X246" s="4"/>
    </row>
    <row r="247" spans="1:24" ht="11.25" customHeight="1" x14ac:dyDescent="0.2">
      <c r="A247" s="10"/>
      <c r="B247" s="4"/>
      <c r="C247" s="4"/>
      <c r="D247" s="4"/>
      <c r="E247" s="4"/>
      <c r="F247" s="4"/>
      <c r="G247" s="4"/>
      <c r="H247" s="4"/>
      <c r="I247" s="4"/>
      <c r="J247" s="4"/>
      <c r="K247" s="4"/>
      <c r="L247" s="4"/>
      <c r="M247" s="4"/>
      <c r="N247" s="4"/>
      <c r="O247" s="4"/>
      <c r="P247" s="4"/>
      <c r="Q247" s="4"/>
      <c r="R247" s="4"/>
      <c r="S247" s="4"/>
      <c r="T247" s="4"/>
      <c r="U247" s="4"/>
      <c r="V247" s="4"/>
      <c r="W247" s="4"/>
      <c r="X247" s="4"/>
    </row>
    <row r="248" spans="1:24" ht="11.25" customHeight="1" x14ac:dyDescent="0.2">
      <c r="A248" s="10"/>
      <c r="B248" s="4"/>
      <c r="C248" s="4"/>
      <c r="D248" s="4"/>
      <c r="E248" s="4"/>
      <c r="F248" s="4"/>
      <c r="G248" s="4"/>
      <c r="H248" s="4"/>
      <c r="I248" s="4"/>
      <c r="J248" s="4"/>
      <c r="K248" s="4"/>
      <c r="L248" s="4"/>
      <c r="M248" s="4"/>
      <c r="N248" s="4"/>
      <c r="O248" s="4"/>
      <c r="P248" s="4"/>
      <c r="Q248" s="4"/>
      <c r="R248" s="4"/>
      <c r="S248" s="4"/>
      <c r="T248" s="4"/>
      <c r="U248" s="4"/>
      <c r="V248" s="4"/>
      <c r="W248" s="4"/>
      <c r="X248" s="4"/>
    </row>
    <row r="249" spans="1:24" ht="11.25" customHeight="1" x14ac:dyDescent="0.2">
      <c r="A249" s="10"/>
      <c r="B249" s="4"/>
      <c r="C249" s="4"/>
      <c r="D249" s="4"/>
      <c r="E249" s="4"/>
      <c r="F249" s="4"/>
      <c r="G249" s="4"/>
      <c r="H249" s="4"/>
      <c r="I249" s="4"/>
      <c r="J249" s="4"/>
      <c r="K249" s="4"/>
      <c r="L249" s="4"/>
      <c r="M249" s="4"/>
      <c r="N249" s="4"/>
      <c r="O249" s="4"/>
      <c r="P249" s="4"/>
      <c r="Q249" s="4"/>
      <c r="R249" s="4"/>
      <c r="S249" s="4"/>
      <c r="T249" s="4"/>
      <c r="U249" s="4"/>
      <c r="V249" s="4"/>
      <c r="W249" s="4"/>
      <c r="X249" s="4"/>
    </row>
    <row r="250" spans="1:24" ht="11.25" customHeight="1" x14ac:dyDescent="0.2">
      <c r="A250" s="10"/>
      <c r="B250" s="4"/>
      <c r="C250" s="4"/>
      <c r="D250" s="4"/>
      <c r="E250" s="4"/>
      <c r="F250" s="4"/>
      <c r="G250" s="4"/>
      <c r="H250" s="4"/>
      <c r="I250" s="4"/>
      <c r="J250" s="4"/>
      <c r="K250" s="4"/>
      <c r="L250" s="4"/>
      <c r="M250" s="4"/>
      <c r="N250" s="4"/>
      <c r="O250" s="4"/>
      <c r="P250" s="4"/>
      <c r="Q250" s="4"/>
      <c r="R250" s="4"/>
      <c r="S250" s="4"/>
      <c r="T250" s="4"/>
      <c r="U250" s="4"/>
      <c r="V250" s="4"/>
      <c r="W250" s="4"/>
      <c r="X250" s="4"/>
    </row>
    <row r="251" spans="1:24" ht="11.25" customHeight="1" x14ac:dyDescent="0.2">
      <c r="A251" s="10"/>
      <c r="B251" s="4"/>
      <c r="C251" s="4"/>
      <c r="D251" s="4"/>
      <c r="E251" s="4"/>
      <c r="F251" s="4"/>
      <c r="G251" s="4"/>
      <c r="H251" s="4"/>
      <c r="I251" s="4"/>
      <c r="J251" s="4"/>
      <c r="K251" s="4"/>
      <c r="L251" s="4"/>
      <c r="M251" s="4"/>
      <c r="N251" s="4"/>
      <c r="O251" s="4"/>
      <c r="P251" s="4"/>
      <c r="Q251" s="4"/>
      <c r="R251" s="4"/>
      <c r="S251" s="4"/>
      <c r="T251" s="4"/>
      <c r="U251" s="4"/>
      <c r="V251" s="4"/>
      <c r="W251" s="4"/>
      <c r="X251" s="4"/>
    </row>
    <row r="252" spans="1:24" ht="11.25" customHeight="1" x14ac:dyDescent="0.2">
      <c r="A252" s="10"/>
      <c r="B252" s="4"/>
      <c r="C252" s="4"/>
      <c r="D252" s="4"/>
      <c r="E252" s="4"/>
      <c r="F252" s="4"/>
      <c r="G252" s="4"/>
      <c r="H252" s="4"/>
      <c r="I252" s="4"/>
      <c r="J252" s="4"/>
      <c r="K252" s="4"/>
      <c r="L252" s="4"/>
      <c r="M252" s="4"/>
      <c r="N252" s="4"/>
      <c r="O252" s="4"/>
      <c r="P252" s="4"/>
      <c r="Q252" s="4"/>
      <c r="R252" s="4"/>
      <c r="S252" s="4"/>
      <c r="T252" s="4"/>
      <c r="U252" s="4"/>
      <c r="V252" s="4"/>
      <c r="W252" s="4"/>
      <c r="X252" s="4"/>
    </row>
    <row r="253" spans="1:24" ht="11.25" customHeight="1" x14ac:dyDescent="0.2">
      <c r="A253" s="10"/>
      <c r="B253" s="4"/>
      <c r="C253" s="4"/>
      <c r="D253" s="4"/>
      <c r="E253" s="4"/>
      <c r="F253" s="4"/>
      <c r="G253" s="4"/>
      <c r="H253" s="4"/>
      <c r="I253" s="4"/>
      <c r="J253" s="4"/>
      <c r="K253" s="4"/>
      <c r="L253" s="4"/>
      <c r="M253" s="4"/>
      <c r="N253" s="4"/>
      <c r="O253" s="4"/>
      <c r="P253" s="4"/>
      <c r="Q253" s="4"/>
      <c r="R253" s="4"/>
      <c r="S253" s="4"/>
      <c r="T253" s="4"/>
      <c r="U253" s="4"/>
      <c r="V253" s="4"/>
      <c r="W253" s="4"/>
      <c r="X253" s="4"/>
    </row>
    <row r="254" spans="1:24" ht="11.25" customHeight="1" x14ac:dyDescent="0.2">
      <c r="A254" s="10"/>
      <c r="B254" s="4"/>
      <c r="C254" s="4"/>
      <c r="D254" s="4"/>
      <c r="E254" s="4"/>
      <c r="F254" s="4"/>
      <c r="G254" s="4"/>
      <c r="H254" s="4"/>
      <c r="I254" s="4"/>
      <c r="J254" s="4"/>
      <c r="K254" s="4"/>
      <c r="L254" s="4"/>
      <c r="M254" s="4"/>
      <c r="N254" s="4"/>
      <c r="O254" s="4"/>
      <c r="P254" s="4"/>
      <c r="Q254" s="4"/>
      <c r="R254" s="4"/>
      <c r="S254" s="4"/>
      <c r="T254" s="4"/>
      <c r="U254" s="4"/>
      <c r="V254" s="4"/>
      <c r="W254" s="4"/>
      <c r="X254" s="4"/>
    </row>
    <row r="255" spans="1:24" ht="11.25" customHeight="1" x14ac:dyDescent="0.2">
      <c r="A255" s="10"/>
      <c r="B255" s="4"/>
      <c r="C255" s="4"/>
      <c r="D255" s="4"/>
      <c r="E255" s="4"/>
      <c r="F255" s="4"/>
      <c r="G255" s="4"/>
      <c r="H255" s="4"/>
      <c r="I255" s="4"/>
      <c r="J255" s="4"/>
      <c r="K255" s="4"/>
      <c r="L255" s="4"/>
      <c r="M255" s="4"/>
      <c r="N255" s="4"/>
      <c r="O255" s="4"/>
      <c r="P255" s="4"/>
      <c r="Q255" s="4"/>
      <c r="R255" s="4"/>
      <c r="S255" s="4"/>
      <c r="T255" s="4"/>
      <c r="U255" s="4"/>
      <c r="V255" s="4"/>
      <c r="W255" s="4"/>
      <c r="X255" s="4"/>
    </row>
    <row r="256" spans="1:24" ht="11.25" customHeight="1" x14ac:dyDescent="0.2">
      <c r="A256" s="10"/>
      <c r="B256" s="4"/>
      <c r="C256" s="4"/>
      <c r="D256" s="4"/>
      <c r="E256" s="4"/>
      <c r="F256" s="4"/>
      <c r="G256" s="4"/>
      <c r="H256" s="4"/>
      <c r="I256" s="4"/>
      <c r="J256" s="4"/>
      <c r="K256" s="4"/>
      <c r="L256" s="4"/>
      <c r="M256" s="4"/>
      <c r="N256" s="4"/>
      <c r="O256" s="4"/>
      <c r="P256" s="4"/>
      <c r="Q256" s="4"/>
      <c r="R256" s="4"/>
      <c r="S256" s="4"/>
      <c r="T256" s="4"/>
      <c r="U256" s="4"/>
      <c r="V256" s="4"/>
      <c r="W256" s="4"/>
      <c r="X256" s="4"/>
    </row>
    <row r="257" spans="1:24" ht="11.25" customHeight="1" x14ac:dyDescent="0.2">
      <c r="A257" s="10"/>
      <c r="B257" s="4"/>
      <c r="C257" s="4"/>
      <c r="D257" s="4"/>
      <c r="E257" s="4"/>
      <c r="F257" s="4"/>
      <c r="G257" s="4"/>
      <c r="H257" s="4"/>
      <c r="I257" s="4"/>
      <c r="J257" s="4"/>
      <c r="K257" s="4"/>
      <c r="L257" s="4"/>
      <c r="M257" s="4"/>
      <c r="N257" s="4"/>
      <c r="O257" s="4"/>
      <c r="P257" s="4"/>
      <c r="Q257" s="4"/>
      <c r="R257" s="4"/>
      <c r="S257" s="4"/>
      <c r="T257" s="4"/>
      <c r="U257" s="4"/>
      <c r="V257" s="4"/>
      <c r="W257" s="4"/>
      <c r="X257" s="4"/>
    </row>
    <row r="258" spans="1:24" ht="11.25" customHeight="1" x14ac:dyDescent="0.2">
      <c r="A258" s="10"/>
      <c r="B258" s="4"/>
      <c r="C258" s="4"/>
      <c r="D258" s="4"/>
      <c r="E258" s="4"/>
      <c r="F258" s="4"/>
      <c r="G258" s="4"/>
      <c r="H258" s="4"/>
      <c r="I258" s="4"/>
      <c r="J258" s="4"/>
      <c r="K258" s="4"/>
      <c r="L258" s="4"/>
      <c r="M258" s="4"/>
      <c r="N258" s="4"/>
      <c r="O258" s="4"/>
      <c r="P258" s="4"/>
      <c r="Q258" s="4"/>
      <c r="R258" s="4"/>
      <c r="S258" s="4"/>
      <c r="T258" s="4"/>
      <c r="U258" s="4"/>
      <c r="V258" s="4"/>
      <c r="W258" s="4"/>
      <c r="X258" s="4"/>
    </row>
    <row r="259" spans="1:24" ht="11.25" customHeight="1" x14ac:dyDescent="0.2">
      <c r="A259" s="10"/>
      <c r="B259" s="4"/>
      <c r="C259" s="4"/>
      <c r="D259" s="4"/>
      <c r="E259" s="4"/>
      <c r="F259" s="4"/>
      <c r="G259" s="4"/>
      <c r="H259" s="4"/>
      <c r="I259" s="4"/>
      <c r="J259" s="4"/>
      <c r="K259" s="4"/>
      <c r="L259" s="4"/>
      <c r="M259" s="4"/>
      <c r="N259" s="4"/>
      <c r="O259" s="4"/>
      <c r="P259" s="4"/>
      <c r="Q259" s="4"/>
      <c r="R259" s="4"/>
      <c r="S259" s="4"/>
      <c r="T259" s="4"/>
      <c r="U259" s="4"/>
      <c r="V259" s="4"/>
      <c r="W259" s="4"/>
      <c r="X259" s="4"/>
    </row>
    <row r="260" spans="1:24" ht="11.25" customHeight="1" x14ac:dyDescent="0.2">
      <c r="A260" s="10"/>
      <c r="B260" s="4"/>
      <c r="C260" s="4"/>
      <c r="D260" s="4"/>
      <c r="E260" s="4"/>
      <c r="F260" s="4"/>
      <c r="G260" s="4"/>
      <c r="H260" s="4"/>
      <c r="I260" s="4"/>
      <c r="J260" s="4"/>
      <c r="K260" s="4"/>
      <c r="L260" s="4"/>
      <c r="M260" s="4"/>
      <c r="N260" s="4"/>
      <c r="O260" s="4"/>
      <c r="P260" s="4"/>
      <c r="Q260" s="4"/>
      <c r="R260" s="4"/>
      <c r="S260" s="4"/>
      <c r="T260" s="4"/>
      <c r="U260" s="4"/>
      <c r="V260" s="4"/>
      <c r="W260" s="4"/>
      <c r="X260" s="4"/>
    </row>
    <row r="261" spans="1:24" ht="11.25" customHeight="1" x14ac:dyDescent="0.2">
      <c r="A261" s="10"/>
      <c r="B261" s="4"/>
      <c r="C261" s="4"/>
      <c r="D261" s="4"/>
      <c r="E261" s="4"/>
      <c r="F261" s="4"/>
      <c r="G261" s="4"/>
      <c r="H261" s="4"/>
      <c r="I261" s="4"/>
      <c r="J261" s="4"/>
      <c r="K261" s="4"/>
      <c r="L261" s="4"/>
      <c r="M261" s="4"/>
      <c r="N261" s="4"/>
      <c r="O261" s="4"/>
      <c r="P261" s="4"/>
      <c r="Q261" s="4"/>
      <c r="R261" s="4"/>
      <c r="S261" s="4"/>
      <c r="T261" s="4"/>
      <c r="U261" s="4"/>
      <c r="V261" s="4"/>
      <c r="W261" s="4"/>
      <c r="X261" s="4"/>
    </row>
    <row r="262" spans="1:24" ht="11.25" customHeight="1" x14ac:dyDescent="0.2">
      <c r="A262" s="10"/>
      <c r="B262" s="4"/>
      <c r="C262" s="4"/>
      <c r="D262" s="4"/>
      <c r="E262" s="4"/>
      <c r="F262" s="4"/>
      <c r="G262" s="4"/>
      <c r="H262" s="4"/>
      <c r="I262" s="4"/>
      <c r="J262" s="4"/>
      <c r="K262" s="4"/>
      <c r="L262" s="4"/>
      <c r="M262" s="4"/>
      <c r="N262" s="4"/>
      <c r="O262" s="4"/>
      <c r="P262" s="4"/>
      <c r="Q262" s="4"/>
      <c r="R262" s="4"/>
      <c r="S262" s="4"/>
      <c r="T262" s="4"/>
      <c r="U262" s="4"/>
      <c r="V262" s="4"/>
      <c r="W262" s="4"/>
      <c r="X262" s="4"/>
    </row>
    <row r="263" spans="1:24" ht="11.25" customHeight="1" x14ac:dyDescent="0.2">
      <c r="A263" s="10"/>
      <c r="B263" s="4"/>
      <c r="C263" s="4"/>
      <c r="D263" s="4"/>
      <c r="E263" s="4"/>
      <c r="F263" s="4"/>
      <c r="G263" s="4"/>
      <c r="H263" s="4"/>
      <c r="I263" s="4"/>
      <c r="J263" s="4"/>
      <c r="K263" s="4"/>
      <c r="L263" s="4"/>
      <c r="M263" s="4"/>
      <c r="N263" s="4"/>
      <c r="O263" s="4"/>
      <c r="P263" s="4"/>
      <c r="Q263" s="4"/>
      <c r="R263" s="4"/>
      <c r="S263" s="4"/>
      <c r="T263" s="4"/>
      <c r="U263" s="4"/>
      <c r="V263" s="4"/>
      <c r="W263" s="4"/>
      <c r="X263" s="4"/>
    </row>
    <row r="264" spans="1:24" ht="11.25" customHeight="1" x14ac:dyDescent="0.2">
      <c r="A264" s="10"/>
      <c r="B264" s="4"/>
      <c r="C264" s="4"/>
      <c r="D264" s="4"/>
      <c r="E264" s="4"/>
      <c r="F264" s="4"/>
      <c r="G264" s="4"/>
      <c r="H264" s="4"/>
      <c r="I264" s="4"/>
      <c r="J264" s="4"/>
      <c r="K264" s="4"/>
      <c r="L264" s="4"/>
      <c r="M264" s="4"/>
      <c r="N264" s="4"/>
      <c r="O264" s="4"/>
      <c r="P264" s="4"/>
      <c r="Q264" s="4"/>
      <c r="R264" s="4"/>
      <c r="S264" s="4"/>
      <c r="T264" s="4"/>
      <c r="U264" s="4"/>
      <c r="V264" s="4"/>
      <c r="W264" s="4"/>
      <c r="X264" s="4"/>
    </row>
    <row r="265" spans="1:24" ht="11.25" customHeight="1" x14ac:dyDescent="0.2">
      <c r="A265" s="10"/>
      <c r="B265" s="4"/>
      <c r="C265" s="4"/>
      <c r="D265" s="4"/>
      <c r="E265" s="4"/>
      <c r="F265" s="4"/>
      <c r="G265" s="4"/>
      <c r="H265" s="4"/>
      <c r="I265" s="4"/>
      <c r="J265" s="4"/>
      <c r="K265" s="4"/>
      <c r="L265" s="4"/>
      <c r="M265" s="4"/>
      <c r="N265" s="4"/>
      <c r="O265" s="4"/>
      <c r="P265" s="4"/>
      <c r="Q265" s="4"/>
      <c r="R265" s="4"/>
      <c r="S265" s="4"/>
      <c r="T265" s="4"/>
      <c r="U265" s="4"/>
      <c r="V265" s="4"/>
      <c r="W265" s="4"/>
      <c r="X265" s="4"/>
    </row>
    <row r="266" spans="1:24" ht="11.25" customHeight="1" x14ac:dyDescent="0.2">
      <c r="A266" s="10"/>
      <c r="B266" s="4"/>
      <c r="C266" s="4"/>
      <c r="D266" s="4"/>
      <c r="E266" s="4"/>
      <c r="F266" s="4"/>
      <c r="G266" s="4"/>
      <c r="H266" s="4"/>
      <c r="I266" s="4"/>
      <c r="J266" s="4"/>
      <c r="K266" s="4"/>
      <c r="L266" s="4"/>
      <c r="M266" s="4"/>
      <c r="N266" s="4"/>
      <c r="O266" s="4"/>
      <c r="P266" s="4"/>
      <c r="Q266" s="4"/>
      <c r="R266" s="4"/>
      <c r="S266" s="4"/>
      <c r="T266" s="4"/>
      <c r="U266" s="4"/>
      <c r="V266" s="4"/>
      <c r="W266" s="4"/>
      <c r="X266" s="4"/>
    </row>
    <row r="267" spans="1:24" ht="11.25" customHeight="1" x14ac:dyDescent="0.2">
      <c r="A267" s="10"/>
      <c r="B267" s="4"/>
      <c r="C267" s="4"/>
      <c r="D267" s="4"/>
      <c r="E267" s="4"/>
      <c r="F267" s="4"/>
      <c r="G267" s="4"/>
      <c r="H267" s="4"/>
      <c r="I267" s="4"/>
      <c r="J267" s="4"/>
      <c r="K267" s="4"/>
      <c r="L267" s="4"/>
      <c r="M267" s="4"/>
      <c r="N267" s="4"/>
      <c r="O267" s="4"/>
      <c r="P267" s="4"/>
      <c r="Q267" s="4"/>
      <c r="R267" s="4"/>
      <c r="S267" s="4"/>
      <c r="T267" s="4"/>
      <c r="U267" s="4"/>
      <c r="V267" s="4"/>
      <c r="W267" s="4"/>
      <c r="X267" s="4"/>
    </row>
    <row r="268" spans="1:24" ht="11.25" customHeight="1" x14ac:dyDescent="0.2">
      <c r="A268" s="10"/>
      <c r="B268" s="4"/>
      <c r="C268" s="4"/>
      <c r="D268" s="4"/>
      <c r="E268" s="4"/>
      <c r="F268" s="4"/>
      <c r="G268" s="4"/>
      <c r="H268" s="4"/>
      <c r="I268" s="4"/>
      <c r="J268" s="4"/>
      <c r="K268" s="4"/>
      <c r="L268" s="4"/>
      <c r="M268" s="4"/>
      <c r="N268" s="4"/>
      <c r="O268" s="4"/>
      <c r="P268" s="4"/>
      <c r="Q268" s="4"/>
      <c r="R268" s="4"/>
      <c r="S268" s="4"/>
      <c r="T268" s="4"/>
      <c r="U268" s="4"/>
      <c r="V268" s="4"/>
      <c r="W268" s="4"/>
      <c r="X268" s="4"/>
    </row>
    <row r="269" spans="1:24" ht="11.25" customHeight="1" x14ac:dyDescent="0.2">
      <c r="A269" s="10"/>
      <c r="B269" s="4"/>
      <c r="C269" s="4"/>
      <c r="D269" s="4"/>
      <c r="E269" s="4"/>
      <c r="F269" s="4"/>
      <c r="G269" s="4"/>
      <c r="H269" s="4"/>
      <c r="I269" s="4"/>
      <c r="J269" s="4"/>
      <c r="K269" s="4"/>
      <c r="L269" s="4"/>
      <c r="M269" s="4"/>
      <c r="N269" s="4"/>
      <c r="O269" s="4"/>
      <c r="P269" s="4"/>
      <c r="Q269" s="4"/>
      <c r="R269" s="4"/>
      <c r="S269" s="4"/>
      <c r="T269" s="4"/>
      <c r="U269" s="4"/>
      <c r="V269" s="4"/>
      <c r="W269" s="4"/>
      <c r="X269" s="4"/>
    </row>
    <row r="270" spans="1:24" ht="11.25" customHeight="1" x14ac:dyDescent="0.2">
      <c r="A270" s="10"/>
      <c r="B270" s="4"/>
      <c r="C270" s="4"/>
      <c r="D270" s="4"/>
      <c r="E270" s="4"/>
      <c r="F270" s="4"/>
      <c r="G270" s="4"/>
      <c r="H270" s="4"/>
      <c r="I270" s="4"/>
      <c r="J270" s="4"/>
      <c r="K270" s="4"/>
      <c r="L270" s="4"/>
      <c r="M270" s="4"/>
      <c r="N270" s="4"/>
      <c r="O270" s="4"/>
      <c r="P270" s="4"/>
      <c r="Q270" s="4"/>
      <c r="R270" s="4"/>
      <c r="S270" s="4"/>
      <c r="T270" s="4"/>
      <c r="U270" s="4"/>
      <c r="V270" s="4"/>
      <c r="W270" s="4"/>
      <c r="X270" s="4"/>
    </row>
    <row r="271" spans="1:24" ht="11.25" customHeight="1" x14ac:dyDescent="0.2">
      <c r="A271" s="10"/>
      <c r="B271" s="4"/>
      <c r="C271" s="4"/>
      <c r="D271" s="4"/>
      <c r="E271" s="4"/>
      <c r="F271" s="4"/>
      <c r="G271" s="4"/>
      <c r="H271" s="4"/>
      <c r="I271" s="4"/>
      <c r="J271" s="4"/>
      <c r="K271" s="4"/>
      <c r="L271" s="4"/>
      <c r="M271" s="4"/>
      <c r="N271" s="4"/>
      <c r="O271" s="4"/>
      <c r="P271" s="4"/>
      <c r="Q271" s="4"/>
      <c r="R271" s="4"/>
      <c r="S271" s="4"/>
      <c r="T271" s="4"/>
      <c r="U271" s="4"/>
      <c r="V271" s="4"/>
      <c r="W271" s="4"/>
      <c r="X271" s="4"/>
    </row>
    <row r="272" spans="1:24" ht="11.25" customHeight="1" x14ac:dyDescent="0.2">
      <c r="A272" s="10"/>
      <c r="B272" s="4"/>
      <c r="C272" s="4"/>
      <c r="D272" s="4"/>
      <c r="E272" s="4"/>
      <c r="F272" s="4"/>
      <c r="G272" s="4"/>
      <c r="H272" s="4"/>
      <c r="I272" s="4"/>
      <c r="J272" s="4"/>
      <c r="K272" s="4"/>
      <c r="L272" s="4"/>
      <c r="M272" s="4"/>
      <c r="N272" s="4"/>
      <c r="O272" s="4"/>
      <c r="P272" s="4"/>
      <c r="Q272" s="4"/>
      <c r="R272" s="4"/>
      <c r="S272" s="4"/>
      <c r="T272" s="4"/>
      <c r="U272" s="4"/>
      <c r="V272" s="4"/>
      <c r="W272" s="4"/>
      <c r="X272" s="4"/>
    </row>
    <row r="273" spans="1:24" ht="11.25" customHeight="1" x14ac:dyDescent="0.2">
      <c r="A273" s="10"/>
      <c r="B273" s="4"/>
      <c r="C273" s="4"/>
      <c r="D273" s="4"/>
      <c r="E273" s="4"/>
      <c r="F273" s="4"/>
      <c r="G273" s="4"/>
      <c r="H273" s="4"/>
      <c r="I273" s="4"/>
      <c r="J273" s="4"/>
      <c r="K273" s="4"/>
      <c r="L273" s="4"/>
      <c r="M273" s="4"/>
      <c r="N273" s="4"/>
      <c r="O273" s="4"/>
      <c r="P273" s="4"/>
      <c r="Q273" s="4"/>
      <c r="R273" s="4"/>
      <c r="S273" s="4"/>
      <c r="T273" s="4"/>
      <c r="U273" s="4"/>
      <c r="V273" s="4"/>
      <c r="W273" s="4"/>
      <c r="X273" s="4"/>
    </row>
    <row r="274" spans="1:24" ht="11.25" customHeight="1" x14ac:dyDescent="0.2">
      <c r="A274" s="10"/>
      <c r="B274" s="4"/>
      <c r="C274" s="4"/>
      <c r="D274" s="4"/>
      <c r="E274" s="4"/>
      <c r="F274" s="4"/>
      <c r="G274" s="4"/>
      <c r="H274" s="4"/>
      <c r="I274" s="4"/>
      <c r="J274" s="4"/>
      <c r="K274" s="4"/>
      <c r="L274" s="4"/>
      <c r="M274" s="4"/>
      <c r="N274" s="4"/>
      <c r="O274" s="4"/>
      <c r="P274" s="4"/>
      <c r="Q274" s="4"/>
      <c r="R274" s="4"/>
      <c r="S274" s="4"/>
      <c r="T274" s="4"/>
      <c r="U274" s="4"/>
      <c r="V274" s="4"/>
      <c r="W274" s="4"/>
      <c r="X274" s="4"/>
    </row>
    <row r="275" spans="1:24" ht="11.25" customHeight="1" x14ac:dyDescent="0.2">
      <c r="A275" s="10"/>
      <c r="B275" s="4"/>
      <c r="C275" s="4"/>
      <c r="D275" s="4"/>
      <c r="E275" s="4"/>
      <c r="F275" s="4"/>
      <c r="G275" s="4"/>
      <c r="H275" s="4"/>
      <c r="I275" s="4"/>
      <c r="J275" s="4"/>
      <c r="K275" s="4"/>
      <c r="L275" s="4"/>
      <c r="M275" s="4"/>
      <c r="N275" s="4"/>
      <c r="O275" s="4"/>
      <c r="P275" s="4"/>
      <c r="Q275" s="4"/>
      <c r="R275" s="4"/>
      <c r="S275" s="4"/>
      <c r="T275" s="4"/>
      <c r="U275" s="4"/>
      <c r="V275" s="4"/>
      <c r="W275" s="4"/>
      <c r="X275" s="4"/>
    </row>
    <row r="276" spans="1:24" ht="11.25" customHeight="1" x14ac:dyDescent="0.2">
      <c r="A276" s="10"/>
      <c r="B276" s="4"/>
      <c r="C276" s="4"/>
      <c r="D276" s="4"/>
      <c r="E276" s="4"/>
      <c r="F276" s="4"/>
      <c r="G276" s="4"/>
      <c r="H276" s="4"/>
      <c r="I276" s="4"/>
      <c r="J276" s="4"/>
      <c r="K276" s="4"/>
      <c r="L276" s="4"/>
      <c r="M276" s="4"/>
      <c r="N276" s="4"/>
      <c r="O276" s="4"/>
      <c r="P276" s="4"/>
      <c r="Q276" s="4"/>
      <c r="R276" s="4"/>
      <c r="S276" s="4"/>
      <c r="T276" s="4"/>
      <c r="U276" s="4"/>
      <c r="V276" s="4"/>
      <c r="W276" s="4"/>
      <c r="X276" s="4"/>
    </row>
    <row r="277" spans="1:24" ht="11.25" customHeight="1" x14ac:dyDescent="0.2">
      <c r="A277" s="10"/>
      <c r="B277" s="4"/>
      <c r="C277" s="4"/>
      <c r="D277" s="4"/>
      <c r="E277" s="4"/>
      <c r="F277" s="4"/>
      <c r="G277" s="4"/>
      <c r="H277" s="4"/>
      <c r="I277" s="4"/>
      <c r="J277" s="4"/>
      <c r="K277" s="4"/>
      <c r="L277" s="4"/>
      <c r="M277" s="4"/>
      <c r="N277" s="4"/>
      <c r="O277" s="4"/>
      <c r="P277" s="4"/>
      <c r="Q277" s="4"/>
      <c r="R277" s="4"/>
      <c r="S277" s="4"/>
      <c r="T277" s="4"/>
      <c r="U277" s="4"/>
      <c r="V277" s="4"/>
      <c r="W277" s="4"/>
      <c r="X277" s="4"/>
    </row>
    <row r="278" spans="1:24" ht="11.25" customHeight="1" x14ac:dyDescent="0.2">
      <c r="A278" s="10"/>
      <c r="B278" s="4"/>
      <c r="C278" s="4"/>
      <c r="D278" s="4"/>
      <c r="E278" s="4"/>
      <c r="F278" s="4"/>
      <c r="G278" s="4"/>
      <c r="H278" s="4"/>
      <c r="I278" s="4"/>
      <c r="J278" s="4"/>
      <c r="K278" s="4"/>
      <c r="L278" s="4"/>
      <c r="M278" s="4"/>
      <c r="N278" s="4"/>
      <c r="O278" s="4"/>
      <c r="P278" s="4"/>
      <c r="Q278" s="4"/>
      <c r="R278" s="4"/>
      <c r="S278" s="4"/>
      <c r="T278" s="4"/>
      <c r="U278" s="4"/>
      <c r="V278" s="4"/>
      <c r="W278" s="4"/>
      <c r="X278" s="4"/>
    </row>
    <row r="279" spans="1:24" ht="11.25" customHeight="1" x14ac:dyDescent="0.2">
      <c r="A279" s="10"/>
      <c r="B279" s="4"/>
      <c r="C279" s="4"/>
      <c r="D279" s="4"/>
      <c r="E279" s="4"/>
      <c r="F279" s="4"/>
      <c r="G279" s="4"/>
      <c r="H279" s="4"/>
      <c r="I279" s="4"/>
      <c r="J279" s="4"/>
      <c r="K279" s="4"/>
      <c r="L279" s="4"/>
      <c r="M279" s="4"/>
      <c r="N279" s="4"/>
      <c r="O279" s="4"/>
      <c r="P279" s="4"/>
      <c r="Q279" s="4"/>
      <c r="R279" s="4"/>
      <c r="S279" s="4"/>
      <c r="T279" s="4"/>
      <c r="U279" s="4"/>
      <c r="V279" s="4"/>
      <c r="W279" s="4"/>
      <c r="X279" s="4"/>
    </row>
    <row r="280" spans="1:24" ht="11.25" customHeight="1" x14ac:dyDescent="0.2">
      <c r="A280" s="10"/>
      <c r="B280" s="4"/>
      <c r="C280" s="4"/>
      <c r="D280" s="4"/>
      <c r="E280" s="4"/>
      <c r="F280" s="4"/>
      <c r="G280" s="4"/>
      <c r="H280" s="4"/>
      <c r="I280" s="4"/>
      <c r="J280" s="4"/>
      <c r="K280" s="4"/>
      <c r="L280" s="4"/>
      <c r="M280" s="4"/>
      <c r="N280" s="4"/>
      <c r="O280" s="4"/>
      <c r="P280" s="4"/>
      <c r="Q280" s="4"/>
      <c r="R280" s="4"/>
      <c r="S280" s="4"/>
      <c r="T280" s="4"/>
      <c r="U280" s="4"/>
      <c r="V280" s="4"/>
      <c r="W280" s="4"/>
      <c r="X280" s="4"/>
    </row>
    <row r="281" spans="1:24" ht="11.25" customHeight="1" x14ac:dyDescent="0.2">
      <c r="A281" s="10"/>
      <c r="B281" s="4"/>
      <c r="C281" s="4"/>
      <c r="D281" s="4"/>
      <c r="E281" s="4"/>
      <c r="F281" s="4"/>
      <c r="G281" s="4"/>
      <c r="H281" s="4"/>
      <c r="I281" s="4"/>
      <c r="J281" s="4"/>
      <c r="K281" s="4"/>
      <c r="L281" s="4"/>
      <c r="M281" s="4"/>
      <c r="N281" s="4"/>
      <c r="O281" s="4"/>
      <c r="P281" s="4"/>
      <c r="Q281" s="4"/>
      <c r="R281" s="4"/>
      <c r="S281" s="4"/>
      <c r="T281" s="4"/>
      <c r="U281" s="4"/>
      <c r="V281" s="4"/>
      <c r="W281" s="4"/>
      <c r="X281" s="4"/>
    </row>
    <row r="282" spans="1:24" ht="11.25" customHeight="1" x14ac:dyDescent="0.2">
      <c r="A282" s="10"/>
      <c r="B282" s="4"/>
      <c r="C282" s="4"/>
      <c r="D282" s="4"/>
      <c r="E282" s="4"/>
      <c r="F282" s="4"/>
      <c r="G282" s="4"/>
      <c r="H282" s="4"/>
      <c r="I282" s="4"/>
      <c r="J282" s="4"/>
      <c r="K282" s="4"/>
      <c r="L282" s="4"/>
      <c r="M282" s="4"/>
      <c r="N282" s="4"/>
      <c r="O282" s="4"/>
      <c r="P282" s="4"/>
      <c r="Q282" s="4"/>
      <c r="R282" s="4"/>
      <c r="S282" s="4"/>
      <c r="T282" s="4"/>
      <c r="U282" s="4"/>
      <c r="V282" s="4"/>
      <c r="W282" s="4"/>
      <c r="X282" s="4"/>
    </row>
    <row r="283" spans="1:24" ht="11.25" customHeight="1" x14ac:dyDescent="0.2">
      <c r="A283" s="10"/>
      <c r="B283" s="4"/>
      <c r="C283" s="4"/>
      <c r="D283" s="4"/>
      <c r="E283" s="4"/>
      <c r="F283" s="4"/>
      <c r="G283" s="4"/>
      <c r="H283" s="4"/>
      <c r="I283" s="4"/>
      <c r="J283" s="4"/>
      <c r="K283" s="4"/>
      <c r="L283" s="4"/>
      <c r="M283" s="4"/>
      <c r="N283" s="4"/>
      <c r="O283" s="4"/>
      <c r="P283" s="4"/>
      <c r="Q283" s="4"/>
      <c r="R283" s="4"/>
      <c r="S283" s="4"/>
      <c r="T283" s="4"/>
      <c r="U283" s="4"/>
      <c r="V283" s="4"/>
      <c r="W283" s="4"/>
      <c r="X283" s="4"/>
    </row>
    <row r="284" spans="1:24" ht="11.25" customHeight="1" x14ac:dyDescent="0.2">
      <c r="A284" s="10"/>
      <c r="B284" s="4"/>
      <c r="C284" s="4"/>
      <c r="D284" s="4"/>
      <c r="E284" s="4"/>
      <c r="F284" s="4"/>
      <c r="G284" s="4"/>
      <c r="H284" s="4"/>
      <c r="I284" s="4"/>
      <c r="J284" s="4"/>
      <c r="K284" s="4"/>
      <c r="L284" s="4"/>
      <c r="M284" s="4"/>
      <c r="N284" s="4"/>
      <c r="O284" s="4"/>
      <c r="P284" s="4"/>
      <c r="Q284" s="4"/>
      <c r="R284" s="4"/>
      <c r="S284" s="4"/>
      <c r="T284" s="4"/>
      <c r="U284" s="4"/>
      <c r="V284" s="4"/>
      <c r="W284" s="4"/>
      <c r="X284" s="4"/>
    </row>
    <row r="285" spans="1:24" ht="11.25" customHeight="1" x14ac:dyDescent="0.2">
      <c r="A285" s="10"/>
      <c r="B285" s="4"/>
      <c r="C285" s="4"/>
      <c r="D285" s="4"/>
      <c r="E285" s="4"/>
      <c r="F285" s="4"/>
      <c r="G285" s="4"/>
      <c r="H285" s="4"/>
      <c r="I285" s="4"/>
      <c r="J285" s="4"/>
      <c r="K285" s="4"/>
      <c r="L285" s="4"/>
      <c r="M285" s="4"/>
      <c r="N285" s="4"/>
      <c r="O285" s="4"/>
      <c r="P285" s="4"/>
      <c r="Q285" s="4"/>
      <c r="R285" s="4"/>
      <c r="S285" s="4"/>
      <c r="T285" s="4"/>
      <c r="U285" s="4"/>
      <c r="V285" s="4"/>
      <c r="W285" s="4"/>
      <c r="X285" s="4"/>
    </row>
    <row r="286" spans="1:24" ht="11.25" customHeight="1" x14ac:dyDescent="0.2">
      <c r="A286" s="10"/>
      <c r="B286" s="4"/>
      <c r="C286" s="4"/>
      <c r="D286" s="4"/>
      <c r="E286" s="4"/>
      <c r="F286" s="4"/>
      <c r="G286" s="4"/>
      <c r="H286" s="4"/>
      <c r="I286" s="4"/>
      <c r="J286" s="4"/>
      <c r="K286" s="4"/>
      <c r="L286" s="4"/>
      <c r="M286" s="4"/>
      <c r="N286" s="4"/>
      <c r="O286" s="4"/>
      <c r="P286" s="4"/>
      <c r="Q286" s="4"/>
      <c r="R286" s="4"/>
      <c r="S286" s="4"/>
      <c r="T286" s="4"/>
      <c r="U286" s="4"/>
      <c r="V286" s="4"/>
      <c r="W286" s="4"/>
      <c r="X286" s="4"/>
    </row>
    <row r="287" spans="1:24" ht="11.25" customHeight="1" x14ac:dyDescent="0.2">
      <c r="A287" s="10"/>
      <c r="B287" s="4"/>
      <c r="C287" s="4"/>
      <c r="D287" s="4"/>
      <c r="E287" s="4"/>
      <c r="F287" s="4"/>
      <c r="G287" s="4"/>
      <c r="H287" s="4"/>
      <c r="I287" s="4"/>
      <c r="J287" s="4"/>
      <c r="K287" s="4"/>
      <c r="L287" s="4"/>
      <c r="M287" s="4"/>
      <c r="N287" s="4"/>
      <c r="O287" s="4"/>
      <c r="P287" s="4"/>
      <c r="Q287" s="4"/>
      <c r="R287" s="4"/>
      <c r="S287" s="4"/>
      <c r="T287" s="4"/>
      <c r="U287" s="4"/>
      <c r="V287" s="4"/>
      <c r="W287" s="4"/>
      <c r="X287" s="4"/>
    </row>
    <row r="288" spans="1:24" ht="11.25" customHeight="1" x14ac:dyDescent="0.2">
      <c r="A288" s="10"/>
      <c r="B288" s="4"/>
      <c r="C288" s="4"/>
      <c r="D288" s="4"/>
      <c r="E288" s="4"/>
      <c r="F288" s="4"/>
      <c r="G288" s="4"/>
      <c r="H288" s="4"/>
      <c r="I288" s="4"/>
      <c r="J288" s="4"/>
      <c r="K288" s="4"/>
      <c r="L288" s="4"/>
      <c r="M288" s="4"/>
      <c r="N288" s="4"/>
      <c r="O288" s="4"/>
      <c r="P288" s="4"/>
      <c r="Q288" s="4"/>
      <c r="R288" s="4"/>
      <c r="S288" s="4"/>
      <c r="T288" s="4"/>
      <c r="U288" s="4"/>
      <c r="V288" s="4"/>
      <c r="W288" s="4"/>
      <c r="X288" s="4"/>
    </row>
    <row r="289" spans="1:24" ht="11.25" customHeight="1" x14ac:dyDescent="0.2">
      <c r="A289" s="10"/>
      <c r="B289" s="4"/>
      <c r="C289" s="4"/>
      <c r="D289" s="4"/>
      <c r="E289" s="4"/>
      <c r="F289" s="4"/>
      <c r="G289" s="4"/>
      <c r="H289" s="4"/>
      <c r="I289" s="4"/>
      <c r="J289" s="4"/>
      <c r="K289" s="4"/>
      <c r="L289" s="4"/>
      <c r="M289" s="4"/>
      <c r="N289" s="4"/>
      <c r="O289" s="4"/>
      <c r="P289" s="4"/>
      <c r="Q289" s="4"/>
      <c r="R289" s="4"/>
      <c r="S289" s="4"/>
      <c r="T289" s="4"/>
      <c r="U289" s="4"/>
      <c r="V289" s="4"/>
      <c r="W289" s="4"/>
      <c r="X289" s="4"/>
    </row>
    <row r="290" spans="1:24" ht="11.25" customHeight="1" x14ac:dyDescent="0.2">
      <c r="A290" s="10"/>
      <c r="B290" s="4"/>
      <c r="C290" s="4"/>
      <c r="D290" s="4"/>
      <c r="E290" s="4"/>
      <c r="F290" s="4"/>
      <c r="G290" s="4"/>
      <c r="H290" s="4"/>
      <c r="I290" s="4"/>
      <c r="J290" s="4"/>
      <c r="K290" s="4"/>
      <c r="L290" s="4"/>
      <c r="M290" s="4"/>
      <c r="N290" s="4"/>
      <c r="O290" s="4"/>
      <c r="P290" s="4"/>
      <c r="Q290" s="4"/>
      <c r="R290" s="4"/>
      <c r="S290" s="4"/>
      <c r="T290" s="4"/>
      <c r="U290" s="4"/>
      <c r="V290" s="4"/>
      <c r="W290" s="4"/>
      <c r="X290" s="4"/>
    </row>
    <row r="291" spans="1:24" ht="11.25" customHeight="1" x14ac:dyDescent="0.2">
      <c r="A291" s="10"/>
      <c r="B291" s="4"/>
      <c r="C291" s="4"/>
      <c r="D291" s="4"/>
      <c r="E291" s="4"/>
      <c r="F291" s="4"/>
      <c r="G291" s="4"/>
      <c r="H291" s="4"/>
      <c r="I291" s="4"/>
      <c r="J291" s="4"/>
      <c r="K291" s="4"/>
      <c r="L291" s="4"/>
      <c r="M291" s="4"/>
      <c r="N291" s="4"/>
      <c r="O291" s="4"/>
      <c r="P291" s="4"/>
      <c r="Q291" s="4"/>
      <c r="R291" s="4"/>
      <c r="S291" s="4"/>
      <c r="T291" s="4"/>
      <c r="U291" s="4"/>
      <c r="V291" s="4"/>
      <c r="W291" s="4"/>
      <c r="X291" s="4"/>
    </row>
    <row r="292" spans="1:24" ht="11.25" customHeight="1" x14ac:dyDescent="0.2">
      <c r="A292" s="10"/>
      <c r="B292" s="4"/>
      <c r="C292" s="4"/>
      <c r="D292" s="4"/>
      <c r="E292" s="4"/>
      <c r="F292" s="4"/>
      <c r="G292" s="4"/>
      <c r="H292" s="4"/>
      <c r="I292" s="4"/>
      <c r="J292" s="4"/>
      <c r="K292" s="4"/>
      <c r="L292" s="4"/>
      <c r="M292" s="4"/>
      <c r="N292" s="4"/>
      <c r="O292" s="4"/>
      <c r="P292" s="4"/>
      <c r="Q292" s="4"/>
      <c r="R292" s="4"/>
      <c r="S292" s="4"/>
      <c r="T292" s="4"/>
      <c r="U292" s="4"/>
      <c r="V292" s="4"/>
      <c r="W292" s="4"/>
      <c r="X292" s="4"/>
    </row>
    <row r="293" spans="1:24" ht="11.25" customHeight="1" x14ac:dyDescent="0.2">
      <c r="A293" s="10"/>
      <c r="B293" s="4"/>
      <c r="C293" s="4"/>
      <c r="D293" s="4"/>
      <c r="E293" s="4"/>
      <c r="F293" s="4"/>
      <c r="G293" s="4"/>
      <c r="H293" s="4"/>
      <c r="I293" s="4"/>
      <c r="J293" s="4"/>
      <c r="K293" s="4"/>
      <c r="L293" s="4"/>
      <c r="M293" s="4"/>
      <c r="N293" s="4"/>
      <c r="O293" s="4"/>
      <c r="P293" s="4"/>
      <c r="Q293" s="4"/>
      <c r="R293" s="4"/>
      <c r="S293" s="4"/>
      <c r="T293" s="4"/>
      <c r="U293" s="4"/>
      <c r="V293" s="4"/>
      <c r="W293" s="4"/>
      <c r="X293" s="4"/>
    </row>
    <row r="294" spans="1:24" ht="11.25" customHeight="1" x14ac:dyDescent="0.2">
      <c r="A294" s="10"/>
      <c r="B294" s="4"/>
      <c r="C294" s="4"/>
      <c r="D294" s="4"/>
      <c r="E294" s="4"/>
      <c r="F294" s="4"/>
      <c r="G294" s="4"/>
      <c r="H294" s="4"/>
      <c r="I294" s="4"/>
      <c r="J294" s="4"/>
      <c r="K294" s="4"/>
      <c r="L294" s="4"/>
      <c r="M294" s="4"/>
      <c r="N294" s="4"/>
      <c r="O294" s="4"/>
      <c r="P294" s="4"/>
      <c r="Q294" s="4"/>
      <c r="R294" s="4"/>
      <c r="S294" s="4"/>
      <c r="T294" s="4"/>
      <c r="U294" s="4"/>
      <c r="V294" s="4"/>
      <c r="W294" s="4"/>
      <c r="X294" s="4"/>
    </row>
    <row r="295" spans="1:24" ht="11.25" customHeight="1" x14ac:dyDescent="0.2">
      <c r="A295" s="10"/>
      <c r="B295" s="4"/>
      <c r="C295" s="4"/>
      <c r="D295" s="4"/>
      <c r="E295" s="4"/>
      <c r="F295" s="4"/>
      <c r="G295" s="4"/>
      <c r="H295" s="4"/>
      <c r="I295" s="4"/>
      <c r="J295" s="4"/>
      <c r="K295" s="4"/>
      <c r="L295" s="4"/>
      <c r="M295" s="4"/>
      <c r="N295" s="4"/>
      <c r="O295" s="4"/>
      <c r="P295" s="4"/>
      <c r="Q295" s="4"/>
      <c r="R295" s="4"/>
      <c r="S295" s="4"/>
      <c r="T295" s="4"/>
      <c r="U295" s="4"/>
      <c r="V295" s="4"/>
      <c r="W295" s="4"/>
      <c r="X295" s="4"/>
    </row>
    <row r="296" spans="1:24" ht="11.25" customHeight="1" x14ac:dyDescent="0.2">
      <c r="A296" s="10"/>
      <c r="B296" s="4"/>
      <c r="C296" s="4"/>
      <c r="D296" s="4"/>
      <c r="E296" s="4"/>
      <c r="F296" s="4"/>
      <c r="G296" s="4"/>
      <c r="H296" s="4"/>
      <c r="I296" s="4"/>
      <c r="J296" s="4"/>
      <c r="K296" s="4"/>
      <c r="L296" s="4"/>
      <c r="M296" s="4"/>
      <c r="N296" s="4"/>
      <c r="O296" s="4"/>
      <c r="P296" s="4"/>
      <c r="Q296" s="4"/>
      <c r="R296" s="4"/>
      <c r="S296" s="4"/>
      <c r="T296" s="4"/>
      <c r="U296" s="4"/>
      <c r="V296" s="4"/>
      <c r="W296" s="4"/>
      <c r="X296" s="4"/>
    </row>
    <row r="297" spans="1:24" ht="11.25" customHeight="1" x14ac:dyDescent="0.2">
      <c r="A297" s="10"/>
      <c r="B297" s="4"/>
      <c r="C297" s="4"/>
      <c r="D297" s="4"/>
      <c r="E297" s="4"/>
      <c r="F297" s="4"/>
      <c r="G297" s="4"/>
      <c r="H297" s="4"/>
      <c r="I297" s="4"/>
      <c r="J297" s="4"/>
      <c r="K297" s="4"/>
      <c r="L297" s="4"/>
      <c r="M297" s="4"/>
      <c r="N297" s="4"/>
      <c r="O297" s="4"/>
      <c r="P297" s="4"/>
      <c r="Q297" s="4"/>
      <c r="R297" s="4"/>
      <c r="S297" s="4"/>
      <c r="T297" s="4"/>
      <c r="U297" s="4"/>
      <c r="V297" s="4"/>
      <c r="W297" s="4"/>
      <c r="X297" s="4"/>
    </row>
    <row r="298" spans="1:24" ht="11.25" customHeight="1" x14ac:dyDescent="0.2">
      <c r="A298" s="10"/>
      <c r="B298" s="4"/>
      <c r="C298" s="4"/>
      <c r="D298" s="4"/>
      <c r="E298" s="4"/>
      <c r="F298" s="4"/>
      <c r="G298" s="4"/>
      <c r="H298" s="4"/>
      <c r="I298" s="4"/>
      <c r="J298" s="4"/>
      <c r="K298" s="4"/>
      <c r="L298" s="4"/>
      <c r="M298" s="4"/>
      <c r="N298" s="4"/>
      <c r="O298" s="4"/>
      <c r="P298" s="4"/>
      <c r="Q298" s="4"/>
      <c r="R298" s="4"/>
      <c r="S298" s="4"/>
      <c r="T298" s="4"/>
      <c r="U298" s="4"/>
      <c r="V298" s="4"/>
      <c r="W298" s="4"/>
      <c r="X298" s="4"/>
    </row>
    <row r="299" spans="1:24" ht="11.25" customHeight="1" x14ac:dyDescent="0.2">
      <c r="A299" s="10"/>
      <c r="B299" s="4"/>
      <c r="C299" s="4"/>
      <c r="D299" s="4"/>
      <c r="E299" s="4"/>
      <c r="F299" s="4"/>
      <c r="G299" s="4"/>
      <c r="H299" s="4"/>
      <c r="I299" s="4"/>
      <c r="J299" s="4"/>
      <c r="K299" s="4"/>
      <c r="L299" s="4"/>
      <c r="M299" s="4"/>
      <c r="N299" s="4"/>
      <c r="O299" s="4"/>
      <c r="P299" s="4"/>
      <c r="Q299" s="4"/>
      <c r="R299" s="4"/>
      <c r="S299" s="4"/>
      <c r="T299" s="4"/>
      <c r="U299" s="4"/>
      <c r="V299" s="4"/>
      <c r="W299" s="4"/>
      <c r="X299" s="4"/>
    </row>
    <row r="300" spans="1:24" ht="11.25" customHeight="1" x14ac:dyDescent="0.2">
      <c r="A300" s="10"/>
      <c r="B300" s="4"/>
      <c r="C300" s="4"/>
      <c r="D300" s="4"/>
      <c r="E300" s="4"/>
      <c r="F300" s="4"/>
      <c r="G300" s="4"/>
      <c r="H300" s="4"/>
      <c r="I300" s="4"/>
      <c r="J300" s="4"/>
      <c r="K300" s="4"/>
      <c r="L300" s="4"/>
      <c r="M300" s="4"/>
      <c r="N300" s="4"/>
      <c r="O300" s="4"/>
      <c r="P300" s="4"/>
      <c r="Q300" s="4"/>
      <c r="R300" s="4"/>
      <c r="S300" s="4"/>
      <c r="T300" s="4"/>
      <c r="U300" s="4"/>
      <c r="V300" s="4"/>
      <c r="W300" s="4"/>
      <c r="X300" s="4"/>
    </row>
    <row r="301" spans="1:24" ht="11.25" customHeight="1" x14ac:dyDescent="0.2">
      <c r="A301" s="10"/>
      <c r="B301" s="4"/>
      <c r="C301" s="4"/>
      <c r="D301" s="4"/>
      <c r="E301" s="4"/>
      <c r="F301" s="4"/>
      <c r="G301" s="4"/>
      <c r="H301" s="4"/>
      <c r="I301" s="4"/>
      <c r="J301" s="4"/>
      <c r="K301" s="4"/>
      <c r="L301" s="4"/>
      <c r="M301" s="4"/>
      <c r="N301" s="4"/>
      <c r="O301" s="4"/>
      <c r="P301" s="4"/>
      <c r="Q301" s="4"/>
      <c r="R301" s="4"/>
      <c r="S301" s="4"/>
      <c r="T301" s="4"/>
      <c r="U301" s="4"/>
      <c r="V301" s="4"/>
      <c r="W301" s="4"/>
      <c r="X301" s="4"/>
    </row>
    <row r="302" spans="1:24" ht="11.25" customHeight="1" x14ac:dyDescent="0.2">
      <c r="A302" s="10"/>
      <c r="B302" s="4"/>
      <c r="C302" s="4"/>
      <c r="D302" s="4"/>
      <c r="E302" s="4"/>
      <c r="F302" s="4"/>
      <c r="G302" s="4"/>
      <c r="H302" s="4"/>
      <c r="I302" s="4"/>
      <c r="J302" s="4"/>
      <c r="K302" s="4"/>
      <c r="L302" s="4"/>
      <c r="M302" s="4"/>
      <c r="N302" s="4"/>
      <c r="O302" s="4"/>
      <c r="P302" s="4"/>
      <c r="Q302" s="4"/>
      <c r="R302" s="4"/>
      <c r="S302" s="4"/>
      <c r="T302" s="4"/>
      <c r="U302" s="4"/>
      <c r="V302" s="4"/>
      <c r="W302" s="4"/>
      <c r="X302" s="4"/>
    </row>
    <row r="303" spans="1:24" ht="11.25" customHeight="1" x14ac:dyDescent="0.2">
      <c r="A303" s="10"/>
      <c r="B303" s="4"/>
      <c r="C303" s="4"/>
      <c r="D303" s="4"/>
      <c r="E303" s="4"/>
      <c r="F303" s="4"/>
      <c r="G303" s="4"/>
      <c r="H303" s="4"/>
      <c r="I303" s="4"/>
      <c r="J303" s="4"/>
      <c r="K303" s="4"/>
      <c r="L303" s="4"/>
      <c r="M303" s="4"/>
      <c r="N303" s="4"/>
      <c r="O303" s="4"/>
      <c r="P303" s="4"/>
      <c r="Q303" s="4"/>
      <c r="R303" s="4"/>
      <c r="S303" s="4"/>
      <c r="T303" s="4"/>
      <c r="U303" s="4"/>
      <c r="V303" s="4"/>
      <c r="W303" s="4"/>
      <c r="X303" s="4"/>
    </row>
    <row r="304" spans="1:24" ht="11.25" customHeight="1" x14ac:dyDescent="0.2">
      <c r="A304" s="10"/>
      <c r="B304" s="4"/>
      <c r="C304" s="4"/>
      <c r="D304" s="4"/>
      <c r="E304" s="4"/>
      <c r="F304" s="4"/>
      <c r="G304" s="4"/>
      <c r="H304" s="4"/>
      <c r="I304" s="4"/>
      <c r="J304" s="4"/>
      <c r="K304" s="4"/>
      <c r="L304" s="4"/>
      <c r="M304" s="4"/>
      <c r="N304" s="4"/>
      <c r="O304" s="4"/>
      <c r="P304" s="4"/>
      <c r="Q304" s="4"/>
      <c r="R304" s="4"/>
      <c r="S304" s="4"/>
      <c r="T304" s="4"/>
      <c r="U304" s="4"/>
      <c r="V304" s="4"/>
      <c r="W304" s="4"/>
      <c r="X304" s="4"/>
    </row>
    <row r="305" spans="1:24" ht="11.25" customHeight="1" x14ac:dyDescent="0.2">
      <c r="A305" s="10"/>
      <c r="B305" s="4"/>
      <c r="C305" s="4"/>
      <c r="D305" s="4"/>
      <c r="E305" s="4"/>
      <c r="F305" s="4"/>
      <c r="G305" s="4"/>
      <c r="H305" s="4"/>
      <c r="I305" s="4"/>
      <c r="J305" s="4"/>
      <c r="K305" s="4"/>
      <c r="L305" s="4"/>
      <c r="M305" s="4"/>
      <c r="N305" s="4"/>
      <c r="O305" s="4"/>
      <c r="P305" s="4"/>
      <c r="Q305" s="4"/>
      <c r="R305" s="4"/>
      <c r="S305" s="4"/>
      <c r="T305" s="4"/>
      <c r="U305" s="4"/>
      <c r="V305" s="4"/>
      <c r="W305" s="4"/>
      <c r="X305" s="4"/>
    </row>
    <row r="306" spans="1:24" ht="11.25" customHeight="1" x14ac:dyDescent="0.2">
      <c r="A306" s="10"/>
      <c r="B306" s="4"/>
      <c r="C306" s="4"/>
      <c r="D306" s="4"/>
      <c r="E306" s="4"/>
      <c r="F306" s="4"/>
      <c r="G306" s="4"/>
      <c r="H306" s="4"/>
      <c r="I306" s="4"/>
      <c r="J306" s="4"/>
      <c r="K306" s="4"/>
      <c r="L306" s="4"/>
      <c r="M306" s="4"/>
      <c r="N306" s="4"/>
      <c r="O306" s="4"/>
      <c r="P306" s="4"/>
      <c r="Q306" s="4"/>
      <c r="R306" s="4"/>
      <c r="S306" s="4"/>
      <c r="T306" s="4"/>
      <c r="U306" s="4"/>
      <c r="V306" s="4"/>
      <c r="W306" s="4"/>
      <c r="X306" s="4"/>
    </row>
    <row r="307" spans="1:24" ht="11.25" customHeight="1" x14ac:dyDescent="0.2">
      <c r="A307" s="10"/>
      <c r="B307" s="4"/>
      <c r="C307" s="4"/>
      <c r="D307" s="4"/>
      <c r="E307" s="4"/>
      <c r="F307" s="4"/>
      <c r="G307" s="4"/>
      <c r="H307" s="4"/>
      <c r="I307" s="4"/>
      <c r="J307" s="4"/>
      <c r="K307" s="4"/>
      <c r="L307" s="4"/>
      <c r="M307" s="4"/>
      <c r="N307" s="4"/>
      <c r="O307" s="4"/>
      <c r="P307" s="4"/>
      <c r="Q307" s="4"/>
      <c r="R307" s="4"/>
      <c r="S307" s="4"/>
      <c r="T307" s="4"/>
      <c r="U307" s="4"/>
      <c r="V307" s="4"/>
      <c r="W307" s="4"/>
      <c r="X307" s="4"/>
    </row>
    <row r="308" spans="1:24" ht="11.25" customHeight="1" x14ac:dyDescent="0.2">
      <c r="A308" s="10"/>
      <c r="B308" s="4"/>
      <c r="C308" s="4"/>
      <c r="D308" s="4"/>
      <c r="E308" s="4"/>
      <c r="F308" s="4"/>
      <c r="G308" s="4"/>
      <c r="H308" s="4"/>
      <c r="I308" s="4"/>
      <c r="J308" s="4"/>
      <c r="K308" s="4"/>
      <c r="L308" s="4"/>
      <c r="M308" s="4"/>
      <c r="N308" s="4"/>
      <c r="O308" s="4"/>
      <c r="P308" s="4"/>
      <c r="Q308" s="4"/>
      <c r="R308" s="4"/>
      <c r="S308" s="4"/>
      <c r="T308" s="4"/>
      <c r="U308" s="4"/>
      <c r="V308" s="4"/>
      <c r="W308" s="4"/>
      <c r="X308" s="4"/>
    </row>
    <row r="309" spans="1:24" ht="11.25" customHeight="1" x14ac:dyDescent="0.2">
      <c r="A309" s="10"/>
      <c r="B309" s="4"/>
      <c r="C309" s="4"/>
      <c r="D309" s="4"/>
      <c r="E309" s="4"/>
      <c r="F309" s="4"/>
      <c r="G309" s="4"/>
      <c r="H309" s="4"/>
      <c r="I309" s="4"/>
      <c r="J309" s="4"/>
      <c r="K309" s="4"/>
      <c r="L309" s="4"/>
      <c r="M309" s="4"/>
      <c r="N309" s="4"/>
      <c r="O309" s="4"/>
      <c r="P309" s="4"/>
      <c r="Q309" s="4"/>
      <c r="R309" s="4"/>
      <c r="S309" s="4"/>
      <c r="T309" s="4"/>
      <c r="U309" s="4"/>
      <c r="V309" s="4"/>
      <c r="W309" s="4"/>
      <c r="X309" s="4"/>
    </row>
    <row r="310" spans="1:24" ht="11.25" customHeight="1" x14ac:dyDescent="0.2">
      <c r="A310" s="10"/>
      <c r="B310" s="4"/>
      <c r="C310" s="4"/>
      <c r="D310" s="4"/>
      <c r="E310" s="4"/>
      <c r="F310" s="4"/>
      <c r="G310" s="4"/>
      <c r="H310" s="4"/>
      <c r="I310" s="4"/>
      <c r="J310" s="4"/>
      <c r="K310" s="4"/>
      <c r="L310" s="4"/>
      <c r="M310" s="4"/>
      <c r="N310" s="4"/>
      <c r="O310" s="4"/>
      <c r="P310" s="4"/>
      <c r="Q310" s="4"/>
      <c r="R310" s="4"/>
      <c r="S310" s="4"/>
      <c r="T310" s="4"/>
      <c r="U310" s="4"/>
      <c r="V310" s="4"/>
      <c r="W310" s="4"/>
      <c r="X310" s="4"/>
    </row>
    <row r="311" spans="1:24" ht="11.25" customHeight="1" x14ac:dyDescent="0.2">
      <c r="A311" s="10"/>
      <c r="B311" s="4"/>
      <c r="C311" s="4"/>
      <c r="D311" s="4"/>
      <c r="E311" s="4"/>
      <c r="F311" s="4"/>
      <c r="G311" s="4"/>
      <c r="H311" s="4"/>
      <c r="I311" s="4"/>
      <c r="J311" s="4"/>
      <c r="K311" s="4"/>
      <c r="L311" s="4"/>
      <c r="M311" s="4"/>
      <c r="N311" s="4"/>
      <c r="O311" s="4"/>
      <c r="P311" s="4"/>
      <c r="Q311" s="4"/>
      <c r="R311" s="4"/>
      <c r="S311" s="4"/>
      <c r="T311" s="4"/>
      <c r="U311" s="4"/>
      <c r="V311" s="4"/>
      <c r="W311" s="4"/>
      <c r="X311" s="4"/>
    </row>
    <row r="312" spans="1:24" ht="11.25" customHeight="1" x14ac:dyDescent="0.2">
      <c r="A312" s="10"/>
      <c r="B312" s="4"/>
      <c r="C312" s="4"/>
      <c r="D312" s="4"/>
      <c r="E312" s="4"/>
      <c r="F312" s="4"/>
      <c r="G312" s="4"/>
      <c r="H312" s="4"/>
      <c r="I312" s="4"/>
      <c r="J312" s="4"/>
      <c r="K312" s="4"/>
      <c r="L312" s="4"/>
      <c r="M312" s="4"/>
      <c r="N312" s="4"/>
      <c r="O312" s="4"/>
      <c r="P312" s="4"/>
      <c r="Q312" s="4"/>
      <c r="R312" s="4"/>
      <c r="S312" s="4"/>
      <c r="T312" s="4"/>
      <c r="U312" s="4"/>
      <c r="V312" s="4"/>
      <c r="W312" s="4"/>
      <c r="X312" s="4"/>
    </row>
    <row r="313" spans="1:24" ht="11.25" customHeight="1" x14ac:dyDescent="0.2">
      <c r="A313" s="10"/>
      <c r="B313" s="4"/>
      <c r="C313" s="4"/>
      <c r="D313" s="4"/>
      <c r="E313" s="4"/>
      <c r="F313" s="4"/>
      <c r="G313" s="4"/>
      <c r="H313" s="4"/>
      <c r="I313" s="4"/>
      <c r="J313" s="4"/>
      <c r="K313" s="4"/>
      <c r="L313" s="4"/>
      <c r="M313" s="4"/>
      <c r="N313" s="4"/>
      <c r="O313" s="4"/>
      <c r="P313" s="4"/>
      <c r="Q313" s="4"/>
      <c r="R313" s="4"/>
      <c r="S313" s="4"/>
      <c r="T313" s="4"/>
      <c r="U313" s="4"/>
      <c r="V313" s="4"/>
      <c r="W313" s="4"/>
      <c r="X313" s="4"/>
    </row>
    <row r="314" spans="1:24" ht="11.25" customHeight="1" x14ac:dyDescent="0.2">
      <c r="A314" s="10"/>
      <c r="B314" s="4"/>
      <c r="C314" s="4"/>
      <c r="D314" s="4"/>
      <c r="E314" s="4"/>
      <c r="F314" s="4"/>
      <c r="G314" s="4"/>
      <c r="H314" s="4"/>
      <c r="I314" s="4"/>
      <c r="J314" s="4"/>
      <c r="K314" s="4"/>
      <c r="L314" s="4"/>
      <c r="M314" s="4"/>
      <c r="N314" s="4"/>
      <c r="O314" s="4"/>
      <c r="P314" s="4"/>
      <c r="Q314" s="4"/>
      <c r="R314" s="4"/>
      <c r="S314" s="4"/>
      <c r="T314" s="4"/>
      <c r="U314" s="4"/>
      <c r="V314" s="4"/>
      <c r="W314" s="4"/>
      <c r="X314" s="4"/>
    </row>
    <row r="315" spans="1:24" ht="11.25" customHeight="1" x14ac:dyDescent="0.2">
      <c r="A315" s="10"/>
      <c r="B315" s="4"/>
      <c r="C315" s="4"/>
      <c r="D315" s="4"/>
      <c r="E315" s="4"/>
      <c r="F315" s="4"/>
      <c r="G315" s="4"/>
      <c r="H315" s="4"/>
      <c r="I315" s="4"/>
      <c r="J315" s="4"/>
      <c r="K315" s="4"/>
      <c r="L315" s="4"/>
      <c r="M315" s="4"/>
      <c r="N315" s="4"/>
      <c r="O315" s="4"/>
      <c r="P315" s="4"/>
      <c r="Q315" s="4"/>
      <c r="R315" s="4"/>
      <c r="S315" s="4"/>
      <c r="T315" s="4"/>
      <c r="U315" s="4"/>
      <c r="V315" s="4"/>
      <c r="W315" s="4"/>
      <c r="X315" s="4"/>
    </row>
    <row r="316" spans="1:24" ht="11.25" customHeight="1" x14ac:dyDescent="0.2">
      <c r="A316" s="10"/>
      <c r="B316" s="4"/>
      <c r="C316" s="4"/>
      <c r="D316" s="4"/>
      <c r="E316" s="4"/>
      <c r="F316" s="4"/>
      <c r="G316" s="4"/>
      <c r="H316" s="4"/>
      <c r="I316" s="4"/>
      <c r="J316" s="4"/>
      <c r="K316" s="4"/>
      <c r="L316" s="4"/>
      <c r="M316" s="4"/>
      <c r="N316" s="4"/>
      <c r="O316" s="4"/>
      <c r="P316" s="4"/>
      <c r="Q316" s="4"/>
      <c r="R316" s="4"/>
      <c r="S316" s="4"/>
      <c r="T316" s="4"/>
      <c r="U316" s="4"/>
      <c r="V316" s="4"/>
      <c r="W316" s="4"/>
      <c r="X316" s="4"/>
    </row>
    <row r="317" spans="1:24" ht="11.25" customHeight="1" x14ac:dyDescent="0.2">
      <c r="A317" s="10"/>
      <c r="B317" s="4"/>
      <c r="C317" s="4"/>
      <c r="D317" s="4"/>
      <c r="E317" s="4"/>
      <c r="F317" s="4"/>
      <c r="G317" s="4"/>
      <c r="H317" s="4"/>
      <c r="I317" s="4"/>
      <c r="J317" s="4"/>
      <c r="K317" s="4"/>
      <c r="L317" s="4"/>
      <c r="M317" s="4"/>
      <c r="N317" s="4"/>
      <c r="O317" s="4"/>
      <c r="P317" s="4"/>
      <c r="Q317" s="4"/>
      <c r="R317" s="4"/>
      <c r="S317" s="4"/>
      <c r="T317" s="4"/>
      <c r="U317" s="4"/>
      <c r="V317" s="4"/>
      <c r="W317" s="4"/>
      <c r="X317" s="4"/>
    </row>
    <row r="318" spans="1:24" ht="11.25" customHeight="1" x14ac:dyDescent="0.2">
      <c r="A318" s="10"/>
      <c r="B318" s="4"/>
      <c r="C318" s="4"/>
      <c r="D318" s="4"/>
      <c r="E318" s="4"/>
      <c r="F318" s="4"/>
      <c r="G318" s="4"/>
      <c r="H318" s="4"/>
      <c r="I318" s="4"/>
      <c r="J318" s="4"/>
      <c r="K318" s="4"/>
      <c r="L318" s="4"/>
      <c r="M318" s="4"/>
      <c r="N318" s="4"/>
      <c r="O318" s="4"/>
      <c r="P318" s="4"/>
      <c r="Q318" s="4"/>
      <c r="R318" s="4"/>
      <c r="S318" s="4"/>
      <c r="T318" s="4"/>
      <c r="U318" s="4"/>
      <c r="V318" s="4"/>
      <c r="W318" s="4"/>
      <c r="X318" s="4"/>
    </row>
    <row r="319" spans="1:24" ht="11.25" customHeight="1" x14ac:dyDescent="0.2">
      <c r="A319" s="10"/>
      <c r="B319" s="4"/>
      <c r="C319" s="4"/>
      <c r="D319" s="4"/>
      <c r="E319" s="4"/>
      <c r="F319" s="4"/>
      <c r="G319" s="4"/>
      <c r="H319" s="4"/>
      <c r="I319" s="4"/>
      <c r="J319" s="4"/>
      <c r="K319" s="4"/>
      <c r="L319" s="4"/>
      <c r="M319" s="4"/>
      <c r="N319" s="4"/>
      <c r="O319" s="4"/>
      <c r="P319" s="4"/>
      <c r="Q319" s="4"/>
      <c r="R319" s="4"/>
      <c r="S319" s="4"/>
      <c r="T319" s="4"/>
      <c r="U319" s="4"/>
      <c r="V319" s="4"/>
      <c r="W319" s="4"/>
      <c r="X319" s="4"/>
    </row>
    <row r="320" spans="1:24" ht="11.25" customHeight="1" x14ac:dyDescent="0.2">
      <c r="A320" s="10"/>
      <c r="B320" s="4"/>
      <c r="C320" s="4"/>
      <c r="D320" s="4"/>
      <c r="E320" s="4"/>
      <c r="F320" s="4"/>
      <c r="G320" s="4"/>
      <c r="H320" s="4"/>
      <c r="I320" s="4"/>
      <c r="J320" s="4"/>
      <c r="K320" s="4"/>
      <c r="L320" s="4"/>
      <c r="M320" s="4"/>
      <c r="N320" s="4"/>
      <c r="O320" s="4"/>
      <c r="P320" s="4"/>
      <c r="Q320" s="4"/>
      <c r="R320" s="4"/>
      <c r="S320" s="4"/>
      <c r="T320" s="4"/>
      <c r="U320" s="4"/>
      <c r="V320" s="4"/>
      <c r="W320" s="4"/>
      <c r="X320" s="4"/>
    </row>
    <row r="321" spans="1:24" ht="11.25" customHeight="1" x14ac:dyDescent="0.2">
      <c r="A321" s="10"/>
      <c r="B321" s="4"/>
      <c r="C321" s="4"/>
      <c r="D321" s="4"/>
      <c r="E321" s="4"/>
      <c r="F321" s="4"/>
      <c r="G321" s="4"/>
      <c r="H321" s="4"/>
      <c r="I321" s="4"/>
      <c r="J321" s="4"/>
      <c r="K321" s="4"/>
      <c r="L321" s="4"/>
      <c r="M321" s="4"/>
      <c r="N321" s="4"/>
      <c r="O321" s="4"/>
      <c r="P321" s="4"/>
      <c r="Q321" s="4"/>
      <c r="R321" s="4"/>
      <c r="S321" s="4"/>
      <c r="T321" s="4"/>
      <c r="U321" s="4"/>
      <c r="V321" s="4"/>
      <c r="W321" s="4"/>
      <c r="X321" s="4"/>
    </row>
    <row r="322" spans="1:24" ht="11.25" customHeight="1" x14ac:dyDescent="0.2">
      <c r="A322" s="10"/>
      <c r="B322" s="4"/>
      <c r="C322" s="4"/>
      <c r="D322" s="4"/>
      <c r="E322" s="4"/>
      <c r="F322" s="4"/>
      <c r="G322" s="4"/>
      <c r="H322" s="4"/>
      <c r="I322" s="4"/>
      <c r="J322" s="4"/>
      <c r="K322" s="4"/>
      <c r="L322" s="4"/>
      <c r="M322" s="4"/>
      <c r="N322" s="4"/>
      <c r="O322" s="4"/>
      <c r="P322" s="4"/>
      <c r="Q322" s="4"/>
      <c r="R322" s="4"/>
      <c r="S322" s="4"/>
      <c r="T322" s="4"/>
      <c r="U322" s="4"/>
      <c r="V322" s="4"/>
      <c r="W322" s="4"/>
      <c r="X322" s="4"/>
    </row>
    <row r="323" spans="1:24" ht="11.25" customHeight="1" x14ac:dyDescent="0.2">
      <c r="A323" s="10"/>
      <c r="B323" s="4"/>
      <c r="C323" s="4"/>
      <c r="D323" s="4"/>
      <c r="E323" s="4"/>
      <c r="F323" s="4"/>
      <c r="G323" s="4"/>
      <c r="H323" s="4"/>
      <c r="I323" s="4"/>
      <c r="J323" s="4"/>
      <c r="K323" s="4"/>
      <c r="L323" s="4"/>
      <c r="M323" s="4"/>
      <c r="N323" s="4"/>
      <c r="O323" s="4"/>
      <c r="P323" s="4"/>
      <c r="Q323" s="4"/>
      <c r="R323" s="4"/>
      <c r="S323" s="4"/>
      <c r="T323" s="4"/>
      <c r="U323" s="4"/>
      <c r="V323" s="4"/>
      <c r="W323" s="4"/>
      <c r="X323" s="4"/>
    </row>
    <row r="324" spans="1:24" ht="11.25" customHeight="1" x14ac:dyDescent="0.2">
      <c r="A324" s="10"/>
      <c r="B324" s="4"/>
      <c r="C324" s="4"/>
      <c r="D324" s="4"/>
      <c r="E324" s="4"/>
      <c r="F324" s="4"/>
      <c r="G324" s="4"/>
      <c r="H324" s="4"/>
      <c r="I324" s="4"/>
      <c r="J324" s="4"/>
      <c r="K324" s="4"/>
      <c r="L324" s="4"/>
      <c r="M324" s="4"/>
      <c r="N324" s="4"/>
      <c r="O324" s="4"/>
      <c r="P324" s="4"/>
      <c r="Q324" s="4"/>
      <c r="R324" s="4"/>
      <c r="S324" s="4"/>
      <c r="T324" s="4"/>
      <c r="U324" s="4"/>
      <c r="V324" s="4"/>
      <c r="W324" s="4"/>
      <c r="X324" s="4"/>
    </row>
    <row r="325" spans="1:24" ht="11.25" customHeight="1" x14ac:dyDescent="0.2">
      <c r="A325" s="10"/>
      <c r="B325" s="4"/>
      <c r="C325" s="4"/>
      <c r="D325" s="4"/>
      <c r="E325" s="4"/>
      <c r="F325" s="4"/>
      <c r="G325" s="4"/>
      <c r="H325" s="4"/>
      <c r="I325" s="4"/>
      <c r="J325" s="4"/>
      <c r="K325" s="4"/>
      <c r="L325" s="4"/>
      <c r="M325" s="4"/>
      <c r="N325" s="4"/>
      <c r="O325" s="4"/>
      <c r="P325" s="4"/>
      <c r="Q325" s="4"/>
      <c r="R325" s="4"/>
      <c r="S325" s="4"/>
      <c r="T325" s="4"/>
      <c r="U325" s="4"/>
      <c r="V325" s="4"/>
      <c r="W325" s="4"/>
      <c r="X325" s="4"/>
    </row>
    <row r="326" spans="1:24" ht="11.25" customHeight="1" x14ac:dyDescent="0.2">
      <c r="A326" s="10"/>
      <c r="B326" s="4"/>
      <c r="C326" s="4"/>
      <c r="D326" s="4"/>
      <c r="E326" s="4"/>
      <c r="F326" s="4"/>
      <c r="G326" s="4"/>
      <c r="H326" s="4"/>
      <c r="I326" s="4"/>
      <c r="J326" s="4"/>
      <c r="K326" s="4"/>
      <c r="L326" s="4"/>
      <c r="M326" s="4"/>
      <c r="N326" s="4"/>
      <c r="O326" s="4"/>
      <c r="P326" s="4"/>
      <c r="Q326" s="4"/>
      <c r="R326" s="4"/>
      <c r="S326" s="4"/>
      <c r="T326" s="4"/>
      <c r="U326" s="4"/>
      <c r="V326" s="4"/>
      <c r="W326" s="4"/>
      <c r="X326" s="4"/>
    </row>
    <row r="327" spans="1:24" ht="11.25" customHeight="1" x14ac:dyDescent="0.2">
      <c r="A327" s="10"/>
      <c r="B327" s="4"/>
      <c r="C327" s="4"/>
      <c r="D327" s="4"/>
      <c r="E327" s="4"/>
      <c r="F327" s="4"/>
      <c r="G327" s="4"/>
      <c r="H327" s="4"/>
      <c r="I327" s="4"/>
      <c r="J327" s="4"/>
      <c r="K327" s="4"/>
      <c r="L327" s="4"/>
      <c r="M327" s="4"/>
      <c r="N327" s="4"/>
      <c r="O327" s="4"/>
      <c r="P327" s="4"/>
      <c r="Q327" s="4"/>
      <c r="R327" s="4"/>
      <c r="S327" s="4"/>
      <c r="T327" s="4"/>
      <c r="U327" s="4"/>
      <c r="V327" s="4"/>
      <c r="W327" s="4"/>
      <c r="X327" s="4"/>
    </row>
    <row r="328" spans="1:24" ht="11.25" customHeight="1" x14ac:dyDescent="0.2">
      <c r="A328" s="10"/>
      <c r="B328" s="4"/>
      <c r="C328" s="4"/>
      <c r="D328" s="4"/>
      <c r="E328" s="4"/>
      <c r="F328" s="4"/>
      <c r="G328" s="4"/>
      <c r="H328" s="4"/>
      <c r="I328" s="4"/>
      <c r="J328" s="4"/>
      <c r="K328" s="4"/>
      <c r="L328" s="4"/>
      <c r="M328" s="4"/>
      <c r="N328" s="4"/>
      <c r="O328" s="4"/>
      <c r="P328" s="4"/>
      <c r="Q328" s="4"/>
      <c r="R328" s="4"/>
      <c r="S328" s="4"/>
      <c r="T328" s="4"/>
      <c r="U328" s="4"/>
      <c r="V328" s="4"/>
      <c r="W328" s="4"/>
      <c r="X328" s="4"/>
    </row>
    <row r="329" spans="1:24" ht="11.25" customHeight="1" x14ac:dyDescent="0.2">
      <c r="A329" s="10"/>
      <c r="B329" s="4"/>
      <c r="C329" s="4"/>
      <c r="D329" s="4"/>
      <c r="E329" s="4"/>
      <c r="F329" s="4"/>
      <c r="G329" s="4"/>
      <c r="H329" s="4"/>
      <c r="I329" s="4"/>
      <c r="J329" s="4"/>
      <c r="K329" s="4"/>
      <c r="L329" s="4"/>
      <c r="M329" s="4"/>
      <c r="N329" s="4"/>
      <c r="O329" s="4"/>
      <c r="P329" s="4"/>
      <c r="Q329" s="4"/>
      <c r="R329" s="4"/>
      <c r="S329" s="4"/>
      <c r="T329" s="4"/>
      <c r="U329" s="4"/>
      <c r="V329" s="4"/>
      <c r="W329" s="4"/>
      <c r="X329" s="4"/>
    </row>
    <row r="330" spans="1:24" ht="11.25" customHeight="1" x14ac:dyDescent="0.2">
      <c r="A330" s="10"/>
      <c r="B330" s="4"/>
      <c r="C330" s="4"/>
      <c r="D330" s="4"/>
      <c r="E330" s="4"/>
      <c r="F330" s="4"/>
      <c r="G330" s="4"/>
      <c r="H330" s="4"/>
      <c r="I330" s="4"/>
      <c r="J330" s="4"/>
      <c r="K330" s="4"/>
      <c r="L330" s="4"/>
      <c r="M330" s="4"/>
      <c r="N330" s="4"/>
      <c r="O330" s="4"/>
      <c r="P330" s="4"/>
      <c r="Q330" s="4"/>
      <c r="R330" s="4"/>
      <c r="S330" s="4"/>
      <c r="T330" s="4"/>
      <c r="U330" s="4"/>
      <c r="V330" s="4"/>
      <c r="W330" s="4"/>
      <c r="X330" s="4"/>
    </row>
    <row r="331" spans="1:24" ht="11.25" customHeight="1" x14ac:dyDescent="0.2">
      <c r="A331" s="10"/>
      <c r="B331" s="4"/>
      <c r="C331" s="4"/>
      <c r="D331" s="4"/>
      <c r="E331" s="4"/>
      <c r="F331" s="4"/>
      <c r="G331" s="4"/>
      <c r="H331" s="4"/>
      <c r="I331" s="4"/>
      <c r="J331" s="4"/>
      <c r="K331" s="4"/>
      <c r="L331" s="4"/>
      <c r="M331" s="4"/>
      <c r="N331" s="4"/>
      <c r="O331" s="4"/>
      <c r="P331" s="4"/>
      <c r="Q331" s="4"/>
      <c r="R331" s="4"/>
      <c r="S331" s="4"/>
      <c r="T331" s="4"/>
      <c r="U331" s="4"/>
      <c r="V331" s="4"/>
      <c r="W331" s="4"/>
      <c r="X331" s="4"/>
    </row>
    <row r="332" spans="1:24" ht="11.25" customHeight="1" x14ac:dyDescent="0.2">
      <c r="A332" s="10"/>
      <c r="B332" s="4"/>
      <c r="C332" s="4"/>
      <c r="D332" s="4"/>
      <c r="E332" s="4"/>
      <c r="F332" s="4"/>
      <c r="G332" s="4"/>
      <c r="H332" s="4"/>
      <c r="I332" s="4"/>
      <c r="J332" s="4"/>
      <c r="K332" s="4"/>
      <c r="L332" s="4"/>
      <c r="M332" s="4"/>
      <c r="N332" s="4"/>
      <c r="O332" s="4"/>
      <c r="P332" s="4"/>
      <c r="Q332" s="4"/>
      <c r="R332" s="4"/>
      <c r="S332" s="4"/>
      <c r="T332" s="4"/>
      <c r="U332" s="4"/>
      <c r="V332" s="4"/>
      <c r="W332" s="4"/>
      <c r="X332" s="4"/>
    </row>
    <row r="333" spans="1:24" ht="11.25" customHeight="1" x14ac:dyDescent="0.2">
      <c r="A333" s="10"/>
      <c r="B333" s="4"/>
      <c r="C333" s="4"/>
      <c r="D333" s="4"/>
      <c r="E333" s="4"/>
      <c r="F333" s="4"/>
      <c r="G333" s="4"/>
      <c r="H333" s="4"/>
      <c r="I333" s="4"/>
      <c r="J333" s="4"/>
      <c r="K333" s="4"/>
      <c r="L333" s="4"/>
      <c r="M333" s="4"/>
      <c r="N333" s="4"/>
      <c r="O333" s="4"/>
      <c r="P333" s="4"/>
      <c r="Q333" s="4"/>
      <c r="R333" s="4"/>
      <c r="S333" s="4"/>
      <c r="T333" s="4"/>
      <c r="U333" s="4"/>
      <c r="V333" s="4"/>
      <c r="W333" s="4"/>
      <c r="X333" s="4"/>
    </row>
    <row r="334" spans="1:24" ht="11.25" customHeight="1" x14ac:dyDescent="0.2">
      <c r="A334" s="10"/>
      <c r="B334" s="4"/>
      <c r="C334" s="4"/>
      <c r="D334" s="4"/>
      <c r="E334" s="4"/>
      <c r="F334" s="4"/>
      <c r="G334" s="4"/>
      <c r="H334" s="4"/>
      <c r="I334" s="4"/>
      <c r="J334" s="4"/>
      <c r="K334" s="4"/>
      <c r="L334" s="4"/>
      <c r="M334" s="4"/>
      <c r="N334" s="4"/>
      <c r="O334" s="4"/>
      <c r="P334" s="4"/>
      <c r="Q334" s="4"/>
      <c r="R334" s="4"/>
      <c r="S334" s="4"/>
      <c r="T334" s="4"/>
      <c r="U334" s="4"/>
      <c r="V334" s="4"/>
      <c r="W334" s="4"/>
      <c r="X334" s="4"/>
    </row>
    <row r="335" spans="1:24" ht="11.25" customHeight="1" x14ac:dyDescent="0.2">
      <c r="A335" s="10"/>
      <c r="B335" s="4"/>
      <c r="C335" s="4"/>
      <c r="D335" s="4"/>
      <c r="E335" s="4"/>
      <c r="F335" s="4"/>
      <c r="G335" s="4"/>
      <c r="H335" s="4"/>
      <c r="I335" s="4"/>
      <c r="J335" s="4"/>
      <c r="K335" s="4"/>
      <c r="L335" s="4"/>
      <c r="M335" s="4"/>
      <c r="N335" s="4"/>
      <c r="O335" s="4"/>
      <c r="P335" s="4"/>
      <c r="Q335" s="4"/>
      <c r="R335" s="4"/>
      <c r="S335" s="4"/>
      <c r="T335" s="4"/>
      <c r="U335" s="4"/>
      <c r="V335" s="4"/>
      <c r="W335" s="4"/>
      <c r="X335" s="4"/>
    </row>
    <row r="336" spans="1:24" ht="11.25" customHeight="1" x14ac:dyDescent="0.2">
      <c r="A336" s="10"/>
      <c r="B336" s="4"/>
      <c r="C336" s="4"/>
      <c r="D336" s="4"/>
      <c r="E336" s="4"/>
      <c r="F336" s="4"/>
      <c r="G336" s="4"/>
      <c r="H336" s="4"/>
      <c r="I336" s="4"/>
      <c r="J336" s="4"/>
      <c r="K336" s="4"/>
      <c r="L336" s="4"/>
      <c r="M336" s="4"/>
      <c r="N336" s="4"/>
      <c r="O336" s="4"/>
      <c r="P336" s="4"/>
      <c r="Q336" s="4"/>
      <c r="R336" s="4"/>
      <c r="S336" s="4"/>
      <c r="T336" s="4"/>
      <c r="U336" s="4"/>
      <c r="V336" s="4"/>
      <c r="W336" s="4"/>
      <c r="X336" s="4"/>
    </row>
    <row r="337" spans="1:24" ht="11.25" customHeight="1" x14ac:dyDescent="0.2">
      <c r="A337" s="10"/>
      <c r="B337" s="4"/>
      <c r="C337" s="4"/>
      <c r="D337" s="4"/>
      <c r="E337" s="4"/>
      <c r="F337" s="4"/>
      <c r="G337" s="4"/>
      <c r="H337" s="4"/>
      <c r="I337" s="4"/>
      <c r="J337" s="4"/>
      <c r="K337" s="4"/>
      <c r="L337" s="4"/>
      <c r="M337" s="4"/>
      <c r="N337" s="4"/>
      <c r="O337" s="4"/>
      <c r="P337" s="4"/>
      <c r="Q337" s="4"/>
      <c r="R337" s="4"/>
      <c r="S337" s="4"/>
      <c r="T337" s="4"/>
      <c r="U337" s="4"/>
      <c r="V337" s="4"/>
      <c r="W337" s="4"/>
      <c r="X337" s="4"/>
    </row>
    <row r="338" spans="1:24" ht="11.25" customHeight="1" x14ac:dyDescent="0.2">
      <c r="A338" s="10"/>
      <c r="B338" s="4"/>
      <c r="C338" s="4"/>
      <c r="D338" s="4"/>
      <c r="E338" s="4"/>
      <c r="F338" s="4"/>
      <c r="G338" s="4"/>
      <c r="H338" s="4"/>
      <c r="I338" s="4"/>
      <c r="J338" s="4"/>
      <c r="K338" s="4"/>
      <c r="L338" s="4"/>
      <c r="M338" s="4"/>
      <c r="N338" s="4"/>
      <c r="O338" s="4"/>
      <c r="P338" s="4"/>
      <c r="Q338" s="4"/>
      <c r="R338" s="4"/>
      <c r="S338" s="4"/>
      <c r="T338" s="4"/>
      <c r="U338" s="4"/>
      <c r="V338" s="4"/>
      <c r="W338" s="4"/>
      <c r="X338" s="4"/>
    </row>
    <row r="339" spans="1:24" ht="11.25" customHeight="1" x14ac:dyDescent="0.2">
      <c r="A339" s="10"/>
      <c r="B339" s="4"/>
      <c r="C339" s="4"/>
      <c r="D339" s="4"/>
      <c r="E339" s="4"/>
      <c r="F339" s="4"/>
      <c r="G339" s="4"/>
      <c r="H339" s="4"/>
      <c r="I339" s="4"/>
      <c r="J339" s="4"/>
      <c r="K339" s="4"/>
      <c r="L339" s="4"/>
      <c r="M339" s="4"/>
      <c r="N339" s="4"/>
      <c r="O339" s="4"/>
      <c r="P339" s="4"/>
      <c r="Q339" s="4"/>
      <c r="R339" s="4"/>
      <c r="S339" s="4"/>
      <c r="T339" s="4"/>
      <c r="U339" s="4"/>
      <c r="V339" s="4"/>
      <c r="W339" s="4"/>
      <c r="X339" s="4"/>
    </row>
    <row r="340" spans="1:24" ht="11.25" customHeight="1" x14ac:dyDescent="0.2">
      <c r="A340" s="10"/>
      <c r="B340" s="4"/>
      <c r="C340" s="4"/>
      <c r="D340" s="4"/>
      <c r="E340" s="4"/>
      <c r="F340" s="4"/>
      <c r="G340" s="4"/>
      <c r="H340" s="4"/>
      <c r="I340" s="4"/>
      <c r="J340" s="4"/>
      <c r="K340" s="4"/>
      <c r="L340" s="4"/>
      <c r="M340" s="4"/>
      <c r="N340" s="4"/>
      <c r="O340" s="4"/>
      <c r="P340" s="4"/>
      <c r="Q340" s="4"/>
      <c r="R340" s="4"/>
      <c r="S340" s="4"/>
      <c r="T340" s="4"/>
      <c r="U340" s="4"/>
      <c r="V340" s="4"/>
      <c r="W340" s="4"/>
      <c r="X340" s="4"/>
    </row>
    <row r="341" spans="1:24" ht="11.25" customHeight="1" x14ac:dyDescent="0.2">
      <c r="A341" s="10"/>
      <c r="B341" s="4"/>
      <c r="C341" s="4"/>
      <c r="D341" s="4"/>
      <c r="E341" s="4"/>
      <c r="F341" s="4"/>
      <c r="G341" s="4"/>
      <c r="H341" s="4"/>
      <c r="I341" s="4"/>
      <c r="J341" s="4"/>
      <c r="K341" s="4"/>
      <c r="L341" s="4"/>
      <c r="M341" s="4"/>
      <c r="N341" s="4"/>
      <c r="O341" s="4"/>
      <c r="P341" s="4"/>
      <c r="Q341" s="4"/>
      <c r="R341" s="4"/>
      <c r="S341" s="4"/>
      <c r="T341" s="4"/>
      <c r="U341" s="4"/>
      <c r="V341" s="4"/>
      <c r="W341" s="4"/>
      <c r="X341" s="4"/>
    </row>
    <row r="342" spans="1:24" ht="11.25" customHeight="1" x14ac:dyDescent="0.2">
      <c r="A342" s="10"/>
      <c r="B342" s="4"/>
      <c r="C342" s="4"/>
      <c r="D342" s="4"/>
      <c r="E342" s="4"/>
      <c r="F342" s="4"/>
      <c r="G342" s="4"/>
      <c r="H342" s="4"/>
      <c r="I342" s="4"/>
      <c r="J342" s="4"/>
      <c r="K342" s="4"/>
      <c r="L342" s="4"/>
      <c r="M342" s="4"/>
      <c r="N342" s="4"/>
      <c r="O342" s="4"/>
      <c r="P342" s="4"/>
      <c r="Q342" s="4"/>
      <c r="R342" s="4"/>
      <c r="S342" s="4"/>
      <c r="T342" s="4"/>
      <c r="U342" s="4"/>
      <c r="V342" s="4"/>
      <c r="W342" s="4"/>
      <c r="X342" s="4"/>
    </row>
    <row r="343" spans="1:24" ht="11.25" customHeight="1" x14ac:dyDescent="0.2">
      <c r="A343" s="10"/>
      <c r="B343" s="4"/>
      <c r="C343" s="4"/>
      <c r="D343" s="4"/>
      <c r="E343" s="4"/>
      <c r="F343" s="4"/>
      <c r="G343" s="4"/>
      <c r="H343" s="4"/>
      <c r="I343" s="4"/>
      <c r="J343" s="4"/>
      <c r="K343" s="4"/>
      <c r="L343" s="4"/>
      <c r="M343" s="4"/>
      <c r="N343" s="4"/>
      <c r="O343" s="4"/>
      <c r="P343" s="4"/>
      <c r="Q343" s="4"/>
      <c r="R343" s="4"/>
      <c r="S343" s="4"/>
      <c r="T343" s="4"/>
      <c r="U343" s="4"/>
      <c r="V343" s="4"/>
      <c r="W343" s="4"/>
      <c r="X343" s="4"/>
    </row>
    <row r="344" spans="1:24" ht="11.25" customHeight="1" x14ac:dyDescent="0.2">
      <c r="A344" s="10"/>
      <c r="B344" s="4"/>
      <c r="C344" s="4"/>
      <c r="D344" s="4"/>
      <c r="E344" s="4"/>
      <c r="F344" s="4"/>
      <c r="G344" s="4"/>
      <c r="H344" s="4"/>
      <c r="I344" s="4"/>
      <c r="J344" s="4"/>
      <c r="K344" s="4"/>
      <c r="L344" s="4"/>
      <c r="M344" s="4"/>
      <c r="N344" s="4"/>
      <c r="O344" s="4"/>
      <c r="P344" s="4"/>
      <c r="Q344" s="4"/>
      <c r="R344" s="4"/>
      <c r="S344" s="4"/>
      <c r="T344" s="4"/>
      <c r="U344" s="4"/>
      <c r="V344" s="4"/>
      <c r="W344" s="4"/>
      <c r="X344" s="4"/>
    </row>
    <row r="345" spans="1:24" ht="11.25" customHeight="1" x14ac:dyDescent="0.2">
      <c r="A345" s="10"/>
      <c r="B345" s="4"/>
      <c r="C345" s="4"/>
      <c r="D345" s="4"/>
      <c r="E345" s="4"/>
      <c r="F345" s="4"/>
      <c r="G345" s="4"/>
      <c r="H345" s="4"/>
      <c r="I345" s="4"/>
      <c r="J345" s="4"/>
      <c r="K345" s="4"/>
      <c r="L345" s="4"/>
      <c r="M345" s="4"/>
      <c r="N345" s="4"/>
      <c r="O345" s="4"/>
      <c r="P345" s="4"/>
      <c r="Q345" s="4"/>
      <c r="R345" s="4"/>
      <c r="S345" s="4"/>
      <c r="T345" s="4"/>
      <c r="U345" s="4"/>
      <c r="V345" s="4"/>
      <c r="W345" s="4"/>
      <c r="X345" s="4"/>
    </row>
    <row r="346" spans="1:24" ht="11.25" customHeight="1" x14ac:dyDescent="0.2">
      <c r="A346" s="10"/>
      <c r="B346" s="4"/>
      <c r="C346" s="4"/>
      <c r="D346" s="4"/>
      <c r="E346" s="4"/>
      <c r="F346" s="4"/>
      <c r="G346" s="4"/>
      <c r="H346" s="4"/>
      <c r="I346" s="4"/>
      <c r="J346" s="4"/>
      <c r="K346" s="4"/>
      <c r="L346" s="4"/>
      <c r="M346" s="4"/>
      <c r="N346" s="4"/>
      <c r="O346" s="4"/>
      <c r="P346" s="4"/>
      <c r="Q346" s="4"/>
      <c r="R346" s="4"/>
      <c r="S346" s="4"/>
      <c r="T346" s="4"/>
      <c r="U346" s="4"/>
      <c r="V346" s="4"/>
      <c r="W346" s="4"/>
      <c r="X346" s="4"/>
    </row>
    <row r="347" spans="1:24" ht="11.25" customHeight="1" x14ac:dyDescent="0.2">
      <c r="A347" s="10"/>
      <c r="B347" s="4"/>
      <c r="C347" s="4"/>
      <c r="D347" s="4"/>
      <c r="E347" s="4"/>
      <c r="F347" s="4"/>
      <c r="G347" s="4"/>
      <c r="H347" s="4"/>
      <c r="I347" s="4"/>
      <c r="J347" s="4"/>
      <c r="K347" s="4"/>
      <c r="L347" s="4"/>
      <c r="M347" s="4"/>
      <c r="N347" s="4"/>
      <c r="O347" s="4"/>
      <c r="P347" s="4"/>
      <c r="Q347" s="4"/>
      <c r="R347" s="4"/>
      <c r="S347" s="4"/>
      <c r="T347" s="4"/>
      <c r="U347" s="4"/>
      <c r="V347" s="4"/>
      <c r="W347" s="4"/>
      <c r="X347" s="4"/>
    </row>
    <row r="348" spans="1:24" ht="11.25" customHeight="1" x14ac:dyDescent="0.2">
      <c r="A348" s="10"/>
      <c r="B348" s="4"/>
      <c r="C348" s="4"/>
      <c r="D348" s="4"/>
      <c r="E348" s="4"/>
      <c r="F348" s="4"/>
      <c r="G348" s="4"/>
      <c r="H348" s="4"/>
      <c r="I348" s="4"/>
      <c r="J348" s="4"/>
      <c r="K348" s="4"/>
      <c r="L348" s="4"/>
      <c r="M348" s="4"/>
      <c r="N348" s="4"/>
      <c r="O348" s="4"/>
      <c r="P348" s="4"/>
      <c r="Q348" s="4"/>
      <c r="R348" s="4"/>
      <c r="S348" s="4"/>
      <c r="T348" s="4"/>
      <c r="U348" s="4"/>
      <c r="V348" s="4"/>
      <c r="W348" s="4"/>
      <c r="X348" s="4"/>
    </row>
    <row r="349" spans="1:24" ht="11.25" customHeight="1" x14ac:dyDescent="0.2">
      <c r="A349" s="10"/>
      <c r="B349" s="4"/>
      <c r="C349" s="4"/>
      <c r="D349" s="4"/>
      <c r="E349" s="4"/>
      <c r="F349" s="4"/>
      <c r="G349" s="4"/>
      <c r="H349" s="4"/>
      <c r="I349" s="4"/>
      <c r="J349" s="4"/>
      <c r="K349" s="4"/>
      <c r="L349" s="4"/>
      <c r="M349" s="4"/>
      <c r="N349" s="4"/>
      <c r="O349" s="4"/>
      <c r="P349" s="4"/>
      <c r="Q349" s="4"/>
      <c r="R349" s="4"/>
      <c r="S349" s="4"/>
      <c r="T349" s="4"/>
      <c r="U349" s="4"/>
      <c r="V349" s="4"/>
      <c r="W349" s="4"/>
      <c r="X349" s="4"/>
    </row>
    <row r="350" spans="1:24" ht="11.25" customHeight="1" x14ac:dyDescent="0.2">
      <c r="A350" s="10"/>
      <c r="B350" s="4"/>
      <c r="C350" s="4"/>
      <c r="D350" s="4"/>
      <c r="E350" s="4"/>
      <c r="F350" s="4"/>
      <c r="G350" s="4"/>
      <c r="H350" s="4"/>
      <c r="I350" s="4"/>
      <c r="J350" s="4"/>
      <c r="K350" s="4"/>
      <c r="L350" s="4"/>
      <c r="M350" s="4"/>
      <c r="N350" s="4"/>
      <c r="O350" s="4"/>
      <c r="P350" s="4"/>
      <c r="Q350" s="4"/>
      <c r="R350" s="4"/>
      <c r="S350" s="4"/>
      <c r="T350" s="4"/>
      <c r="U350" s="4"/>
      <c r="V350" s="4"/>
      <c r="W350" s="4"/>
      <c r="X350" s="4"/>
    </row>
    <row r="351" spans="1:24" ht="11.25" customHeight="1" x14ac:dyDescent="0.2">
      <c r="A351" s="10"/>
      <c r="B351" s="4"/>
      <c r="C351" s="4"/>
      <c r="D351" s="4"/>
      <c r="E351" s="4"/>
      <c r="F351" s="4"/>
      <c r="G351" s="4"/>
      <c r="H351" s="4"/>
      <c r="I351" s="4"/>
      <c r="J351" s="4"/>
      <c r="K351" s="4"/>
      <c r="L351" s="4"/>
      <c r="M351" s="4"/>
      <c r="N351" s="4"/>
      <c r="O351" s="4"/>
      <c r="P351" s="4"/>
      <c r="Q351" s="4"/>
      <c r="R351" s="4"/>
      <c r="S351" s="4"/>
      <c r="T351" s="4"/>
      <c r="U351" s="4"/>
      <c r="V351" s="4"/>
      <c r="W351" s="4"/>
      <c r="X351" s="4"/>
    </row>
    <row r="352" spans="1:24" ht="11.25" customHeight="1" x14ac:dyDescent="0.2">
      <c r="A352" s="10"/>
      <c r="B352" s="4"/>
      <c r="C352" s="4"/>
      <c r="D352" s="4"/>
      <c r="E352" s="4"/>
      <c r="F352" s="4"/>
      <c r="G352" s="4"/>
      <c r="H352" s="4"/>
      <c r="I352" s="4"/>
      <c r="J352" s="4"/>
      <c r="K352" s="4"/>
      <c r="L352" s="4"/>
      <c r="M352" s="4"/>
      <c r="N352" s="4"/>
      <c r="O352" s="4"/>
      <c r="P352" s="4"/>
      <c r="Q352" s="4"/>
      <c r="R352" s="4"/>
      <c r="S352" s="4"/>
      <c r="T352" s="4"/>
      <c r="U352" s="4"/>
      <c r="V352" s="4"/>
      <c r="W352" s="4"/>
      <c r="X352" s="4"/>
    </row>
    <row r="353" spans="1:24" ht="11.25" customHeight="1" x14ac:dyDescent="0.2">
      <c r="A353" s="10"/>
      <c r="B353" s="4"/>
      <c r="C353" s="4"/>
      <c r="D353" s="4"/>
      <c r="E353" s="4"/>
      <c r="F353" s="4"/>
      <c r="G353" s="4"/>
      <c r="H353" s="4"/>
      <c r="I353" s="4"/>
      <c r="J353" s="4"/>
      <c r="K353" s="4"/>
      <c r="L353" s="4"/>
      <c r="M353" s="4"/>
      <c r="N353" s="4"/>
      <c r="O353" s="4"/>
      <c r="P353" s="4"/>
      <c r="Q353" s="4"/>
      <c r="R353" s="4"/>
      <c r="S353" s="4"/>
      <c r="T353" s="4"/>
      <c r="U353" s="4"/>
      <c r="V353" s="4"/>
      <c r="W353" s="4"/>
      <c r="X353" s="4"/>
    </row>
    <row r="354" spans="1:24" ht="11.25" customHeight="1" x14ac:dyDescent="0.2">
      <c r="A354" s="10"/>
      <c r="B354" s="4"/>
      <c r="C354" s="4"/>
      <c r="D354" s="4"/>
      <c r="E354" s="4"/>
      <c r="F354" s="4"/>
      <c r="G354" s="4"/>
      <c r="H354" s="4"/>
      <c r="I354" s="4"/>
      <c r="J354" s="4"/>
      <c r="K354" s="4"/>
      <c r="L354" s="4"/>
      <c r="M354" s="4"/>
      <c r="N354" s="4"/>
      <c r="O354" s="4"/>
      <c r="P354" s="4"/>
      <c r="Q354" s="4"/>
      <c r="R354" s="4"/>
      <c r="S354" s="4"/>
      <c r="T354" s="4"/>
      <c r="U354" s="4"/>
      <c r="V354" s="4"/>
      <c r="W354" s="4"/>
      <c r="X354" s="4"/>
    </row>
    <row r="355" spans="1:24" ht="11.25" customHeight="1" x14ac:dyDescent="0.2">
      <c r="A355" s="10"/>
      <c r="B355" s="4"/>
      <c r="C355" s="4"/>
      <c r="D355" s="4"/>
      <c r="E355" s="4"/>
      <c r="F355" s="4"/>
      <c r="G355" s="4"/>
      <c r="H355" s="4"/>
      <c r="I355" s="4"/>
      <c r="J355" s="4"/>
      <c r="K355" s="4"/>
      <c r="L355" s="4"/>
      <c r="M355" s="4"/>
      <c r="N355" s="4"/>
      <c r="O355" s="4"/>
      <c r="P355" s="4"/>
      <c r="Q355" s="4"/>
      <c r="R355" s="4"/>
      <c r="S355" s="4"/>
      <c r="T355" s="4"/>
      <c r="U355" s="4"/>
      <c r="V355" s="4"/>
      <c r="W355" s="4"/>
      <c r="X355" s="4"/>
    </row>
    <row r="356" spans="1:24" ht="11.25" customHeight="1" x14ac:dyDescent="0.2">
      <c r="A356" s="10"/>
      <c r="B356" s="4"/>
      <c r="C356" s="4"/>
      <c r="D356" s="4"/>
      <c r="E356" s="4"/>
      <c r="F356" s="4"/>
      <c r="G356" s="4"/>
      <c r="H356" s="4"/>
      <c r="I356" s="4"/>
      <c r="J356" s="4"/>
      <c r="K356" s="4"/>
      <c r="L356" s="4"/>
      <c r="M356" s="4"/>
      <c r="N356" s="4"/>
      <c r="O356" s="4"/>
      <c r="P356" s="4"/>
      <c r="Q356" s="4"/>
      <c r="R356" s="4"/>
      <c r="S356" s="4"/>
      <c r="T356" s="4"/>
      <c r="U356" s="4"/>
      <c r="V356" s="4"/>
      <c r="W356" s="4"/>
      <c r="X356" s="4"/>
    </row>
    <row r="357" spans="1:24" ht="11.25" customHeight="1" x14ac:dyDescent="0.2">
      <c r="A357" s="10"/>
      <c r="B357" s="4"/>
      <c r="C357" s="4"/>
      <c r="D357" s="4"/>
      <c r="E357" s="4"/>
      <c r="F357" s="4"/>
      <c r="G357" s="4"/>
      <c r="H357" s="4"/>
      <c r="I357" s="4"/>
      <c r="J357" s="4"/>
      <c r="K357" s="4"/>
      <c r="L357" s="4"/>
      <c r="M357" s="4"/>
      <c r="N357" s="4"/>
      <c r="O357" s="4"/>
      <c r="P357" s="4"/>
      <c r="Q357" s="4"/>
      <c r="R357" s="4"/>
      <c r="S357" s="4"/>
      <c r="T357" s="4"/>
      <c r="U357" s="4"/>
      <c r="V357" s="4"/>
      <c r="W357" s="4"/>
      <c r="X357" s="4"/>
    </row>
    <row r="358" spans="1:24" ht="11.25" customHeight="1" x14ac:dyDescent="0.2">
      <c r="A358" s="10"/>
      <c r="B358" s="4"/>
      <c r="C358" s="4"/>
      <c r="D358" s="4"/>
      <c r="E358" s="4"/>
      <c r="F358" s="4"/>
      <c r="G358" s="4"/>
      <c r="H358" s="4"/>
      <c r="I358" s="4"/>
      <c r="J358" s="4"/>
      <c r="K358" s="4"/>
      <c r="L358" s="4"/>
      <c r="M358" s="4"/>
      <c r="N358" s="4"/>
      <c r="O358" s="4"/>
      <c r="P358" s="4"/>
      <c r="Q358" s="4"/>
      <c r="R358" s="4"/>
      <c r="S358" s="4"/>
      <c r="T358" s="4"/>
      <c r="U358" s="4"/>
      <c r="V358" s="4"/>
      <c r="W358" s="4"/>
      <c r="X358" s="4"/>
    </row>
    <row r="359" spans="1:24" ht="11.25" customHeight="1" x14ac:dyDescent="0.2">
      <c r="A359" s="10"/>
      <c r="B359" s="4"/>
      <c r="C359" s="4"/>
      <c r="D359" s="4"/>
      <c r="E359" s="4"/>
      <c r="F359" s="4"/>
      <c r="G359" s="4"/>
      <c r="H359" s="4"/>
      <c r="I359" s="4"/>
      <c r="J359" s="4"/>
      <c r="K359" s="4"/>
      <c r="L359" s="4"/>
      <c r="M359" s="4"/>
      <c r="N359" s="4"/>
      <c r="O359" s="4"/>
      <c r="P359" s="4"/>
      <c r="Q359" s="4"/>
      <c r="R359" s="4"/>
      <c r="S359" s="4"/>
      <c r="T359" s="4"/>
      <c r="U359" s="4"/>
      <c r="V359" s="4"/>
      <c r="W359" s="4"/>
      <c r="X359" s="4"/>
    </row>
    <row r="360" spans="1:24" ht="11.25" customHeight="1" x14ac:dyDescent="0.2">
      <c r="A360" s="10"/>
      <c r="B360" s="4"/>
      <c r="C360" s="4"/>
      <c r="D360" s="4"/>
      <c r="E360" s="4"/>
      <c r="F360" s="4"/>
      <c r="G360" s="4"/>
      <c r="H360" s="4"/>
      <c r="I360" s="4"/>
      <c r="J360" s="4"/>
      <c r="K360" s="4"/>
      <c r="L360" s="4"/>
      <c r="M360" s="4"/>
      <c r="N360" s="4"/>
      <c r="O360" s="4"/>
      <c r="P360" s="4"/>
      <c r="Q360" s="4"/>
      <c r="R360" s="4"/>
      <c r="S360" s="4"/>
      <c r="T360" s="4"/>
      <c r="U360" s="4"/>
      <c r="V360" s="4"/>
      <c r="W360" s="4"/>
      <c r="X360" s="4"/>
    </row>
    <row r="361" spans="1:24" ht="11.25" customHeight="1" x14ac:dyDescent="0.2">
      <c r="A361" s="10"/>
      <c r="B361" s="4"/>
      <c r="C361" s="4"/>
      <c r="D361" s="4"/>
      <c r="E361" s="4"/>
      <c r="F361" s="4"/>
      <c r="G361" s="4"/>
      <c r="H361" s="4"/>
      <c r="I361" s="4"/>
      <c r="J361" s="4"/>
      <c r="K361" s="4"/>
      <c r="L361" s="4"/>
      <c r="M361" s="4"/>
      <c r="N361" s="4"/>
      <c r="O361" s="4"/>
      <c r="P361" s="4"/>
      <c r="Q361" s="4"/>
      <c r="R361" s="4"/>
      <c r="S361" s="4"/>
      <c r="T361" s="4"/>
      <c r="U361" s="4"/>
      <c r="V361" s="4"/>
      <c r="W361" s="4"/>
      <c r="X361" s="4"/>
    </row>
    <row r="362" spans="1:24" ht="11.25" customHeight="1" x14ac:dyDescent="0.2">
      <c r="A362" s="10"/>
      <c r="B362" s="4"/>
      <c r="C362" s="4"/>
      <c r="D362" s="4"/>
      <c r="E362" s="4"/>
      <c r="F362" s="4"/>
      <c r="G362" s="4"/>
      <c r="H362" s="4"/>
      <c r="I362" s="4"/>
      <c r="J362" s="4"/>
      <c r="K362" s="4"/>
      <c r="L362" s="4"/>
      <c r="M362" s="4"/>
      <c r="N362" s="4"/>
      <c r="O362" s="4"/>
      <c r="P362" s="4"/>
      <c r="Q362" s="4"/>
      <c r="R362" s="4"/>
      <c r="S362" s="4"/>
      <c r="T362" s="4"/>
      <c r="U362" s="4"/>
      <c r="V362" s="4"/>
      <c r="W362" s="4"/>
      <c r="X362" s="4"/>
    </row>
    <row r="363" spans="1:24" ht="11.25" customHeight="1" x14ac:dyDescent="0.2">
      <c r="A363" s="10"/>
      <c r="B363" s="4"/>
      <c r="C363" s="4"/>
      <c r="D363" s="4"/>
      <c r="E363" s="4"/>
      <c r="F363" s="4"/>
      <c r="G363" s="4"/>
      <c r="H363" s="4"/>
      <c r="I363" s="4"/>
      <c r="J363" s="4"/>
      <c r="K363" s="4"/>
      <c r="L363" s="4"/>
      <c r="M363" s="4"/>
      <c r="N363" s="4"/>
      <c r="O363" s="4"/>
      <c r="P363" s="4"/>
      <c r="Q363" s="4"/>
      <c r="R363" s="4"/>
      <c r="S363" s="4"/>
      <c r="T363" s="4"/>
      <c r="U363" s="4"/>
      <c r="V363" s="4"/>
      <c r="W363" s="4"/>
      <c r="X363" s="4"/>
    </row>
    <row r="364" spans="1:24" ht="11.25" customHeight="1" x14ac:dyDescent="0.2">
      <c r="A364" s="10"/>
      <c r="B364" s="4"/>
      <c r="C364" s="4"/>
      <c r="D364" s="4"/>
      <c r="E364" s="4"/>
      <c r="F364" s="4"/>
      <c r="G364" s="4"/>
      <c r="H364" s="4"/>
      <c r="I364" s="4"/>
      <c r="J364" s="4"/>
      <c r="K364" s="4"/>
      <c r="L364" s="4"/>
      <c r="M364" s="4"/>
      <c r="N364" s="4"/>
      <c r="O364" s="4"/>
      <c r="P364" s="4"/>
      <c r="Q364" s="4"/>
      <c r="R364" s="4"/>
      <c r="S364" s="4"/>
      <c r="T364" s="4"/>
      <c r="U364" s="4"/>
      <c r="V364" s="4"/>
      <c r="W364" s="4"/>
      <c r="X364" s="4"/>
    </row>
    <row r="365" spans="1:24" ht="11.25" customHeight="1" x14ac:dyDescent="0.2">
      <c r="A365" s="10"/>
      <c r="B365" s="4"/>
      <c r="C365" s="4"/>
      <c r="D365" s="4"/>
      <c r="E365" s="4"/>
      <c r="F365" s="4"/>
      <c r="G365" s="4"/>
      <c r="H365" s="4"/>
      <c r="I365" s="4"/>
      <c r="J365" s="4"/>
      <c r="K365" s="4"/>
      <c r="L365" s="4"/>
      <c r="M365" s="4"/>
      <c r="N365" s="4"/>
      <c r="O365" s="4"/>
      <c r="P365" s="4"/>
      <c r="Q365" s="4"/>
      <c r="R365" s="4"/>
      <c r="S365" s="4"/>
      <c r="T365" s="4"/>
      <c r="U365" s="4"/>
      <c r="V365" s="4"/>
      <c r="W365" s="4"/>
      <c r="X365" s="4"/>
    </row>
    <row r="366" spans="1:24" ht="11.25" customHeight="1" x14ac:dyDescent="0.2">
      <c r="A366" s="10"/>
      <c r="B366" s="4"/>
      <c r="C366" s="4"/>
      <c r="D366" s="4"/>
      <c r="E366" s="4"/>
      <c r="F366" s="4"/>
      <c r="G366" s="4"/>
      <c r="H366" s="4"/>
      <c r="I366" s="4"/>
      <c r="J366" s="4"/>
      <c r="K366" s="4"/>
      <c r="L366" s="4"/>
      <c r="M366" s="4"/>
      <c r="N366" s="4"/>
      <c r="O366" s="4"/>
      <c r="P366" s="4"/>
      <c r="Q366" s="4"/>
      <c r="R366" s="4"/>
      <c r="S366" s="4"/>
      <c r="T366" s="4"/>
      <c r="U366" s="4"/>
      <c r="V366" s="4"/>
      <c r="W366" s="4"/>
      <c r="X366" s="4"/>
    </row>
    <row r="367" spans="1:24" ht="11.25" customHeight="1" x14ac:dyDescent="0.2">
      <c r="A367" s="10"/>
      <c r="B367" s="4"/>
      <c r="C367" s="4"/>
      <c r="D367" s="4"/>
      <c r="E367" s="4"/>
      <c r="F367" s="4"/>
      <c r="G367" s="4"/>
      <c r="H367" s="4"/>
      <c r="I367" s="4"/>
      <c r="J367" s="4"/>
      <c r="K367" s="4"/>
      <c r="L367" s="4"/>
      <c r="M367" s="4"/>
      <c r="N367" s="4"/>
      <c r="O367" s="4"/>
      <c r="P367" s="4"/>
      <c r="Q367" s="4"/>
      <c r="R367" s="4"/>
      <c r="S367" s="4"/>
      <c r="T367" s="4"/>
      <c r="U367" s="4"/>
      <c r="V367" s="4"/>
      <c r="W367" s="4"/>
      <c r="X367" s="4"/>
    </row>
    <row r="368" spans="1:24" ht="11.25" customHeight="1" x14ac:dyDescent="0.2">
      <c r="A368" s="10"/>
      <c r="B368" s="4"/>
      <c r="C368" s="4"/>
      <c r="D368" s="4"/>
      <c r="E368" s="4"/>
      <c r="F368" s="4"/>
      <c r="G368" s="4"/>
      <c r="H368" s="4"/>
      <c r="I368" s="4"/>
      <c r="J368" s="4"/>
      <c r="K368" s="4"/>
      <c r="L368" s="4"/>
      <c r="M368" s="4"/>
      <c r="N368" s="4"/>
      <c r="O368" s="4"/>
      <c r="P368" s="4"/>
      <c r="Q368" s="4"/>
      <c r="R368" s="4"/>
      <c r="S368" s="4"/>
      <c r="T368" s="4"/>
      <c r="U368" s="4"/>
      <c r="V368" s="4"/>
      <c r="W368" s="4"/>
      <c r="X368" s="4"/>
    </row>
    <row r="369" spans="1:24" ht="11.25" customHeight="1" x14ac:dyDescent="0.2">
      <c r="A369" s="10"/>
      <c r="B369" s="4"/>
      <c r="C369" s="4"/>
      <c r="D369" s="4"/>
      <c r="E369" s="4"/>
      <c r="F369" s="4"/>
      <c r="G369" s="4"/>
      <c r="H369" s="4"/>
      <c r="I369" s="4"/>
      <c r="J369" s="4"/>
      <c r="K369" s="4"/>
      <c r="L369" s="4"/>
      <c r="M369" s="4"/>
      <c r="N369" s="4"/>
      <c r="O369" s="4"/>
      <c r="P369" s="4"/>
      <c r="Q369" s="4"/>
      <c r="R369" s="4"/>
      <c r="S369" s="4"/>
      <c r="T369" s="4"/>
      <c r="U369" s="4"/>
      <c r="V369" s="4"/>
      <c r="W369" s="4"/>
      <c r="X369" s="4"/>
    </row>
    <row r="370" spans="1:24" ht="11.25" customHeight="1" x14ac:dyDescent="0.2">
      <c r="A370" s="10"/>
      <c r="B370" s="4"/>
      <c r="C370" s="4"/>
      <c r="D370" s="4"/>
      <c r="E370" s="4"/>
      <c r="F370" s="4"/>
      <c r="G370" s="4"/>
      <c r="H370" s="4"/>
      <c r="I370" s="4"/>
      <c r="J370" s="4"/>
      <c r="K370" s="4"/>
      <c r="L370" s="4"/>
      <c r="M370" s="4"/>
      <c r="N370" s="4"/>
      <c r="O370" s="4"/>
      <c r="P370" s="4"/>
      <c r="Q370" s="4"/>
      <c r="R370" s="4"/>
      <c r="S370" s="4"/>
      <c r="T370" s="4"/>
      <c r="U370" s="4"/>
      <c r="V370" s="4"/>
      <c r="W370" s="4"/>
      <c r="X370" s="4"/>
    </row>
    <row r="371" spans="1:24" ht="11.25" customHeight="1" x14ac:dyDescent="0.2">
      <c r="A371" s="10"/>
      <c r="B371" s="4"/>
      <c r="C371" s="4"/>
      <c r="D371" s="4"/>
      <c r="E371" s="4"/>
      <c r="F371" s="4"/>
      <c r="G371" s="4"/>
      <c r="H371" s="4"/>
      <c r="I371" s="4"/>
      <c r="J371" s="4"/>
      <c r="K371" s="4"/>
      <c r="L371" s="4"/>
      <c r="M371" s="4"/>
      <c r="N371" s="4"/>
      <c r="O371" s="4"/>
      <c r="P371" s="4"/>
      <c r="Q371" s="4"/>
      <c r="R371" s="4"/>
      <c r="S371" s="4"/>
      <c r="T371" s="4"/>
      <c r="U371" s="4"/>
      <c r="V371" s="4"/>
      <c r="W371" s="4"/>
      <c r="X371" s="4"/>
    </row>
    <row r="372" spans="1:24" ht="11.25" customHeight="1" x14ac:dyDescent="0.2">
      <c r="A372" s="10"/>
      <c r="B372" s="4"/>
      <c r="C372" s="4"/>
      <c r="D372" s="4"/>
      <c r="E372" s="4"/>
      <c r="F372" s="4"/>
      <c r="G372" s="4"/>
      <c r="H372" s="4"/>
      <c r="I372" s="4"/>
      <c r="J372" s="4"/>
      <c r="K372" s="4"/>
      <c r="L372" s="4"/>
      <c r="M372" s="4"/>
      <c r="N372" s="4"/>
      <c r="O372" s="4"/>
      <c r="P372" s="4"/>
      <c r="Q372" s="4"/>
      <c r="R372" s="4"/>
      <c r="S372" s="4"/>
      <c r="T372" s="4"/>
      <c r="U372" s="4"/>
      <c r="V372" s="4"/>
      <c r="W372" s="4"/>
      <c r="X372" s="4"/>
    </row>
    <row r="373" spans="1:24" ht="11.25" customHeight="1" x14ac:dyDescent="0.2">
      <c r="A373" s="10"/>
      <c r="B373" s="4"/>
      <c r="C373" s="4"/>
      <c r="D373" s="4"/>
      <c r="E373" s="4"/>
      <c r="F373" s="4"/>
      <c r="G373" s="4"/>
      <c r="H373" s="4"/>
      <c r="I373" s="4"/>
      <c r="J373" s="4"/>
      <c r="K373" s="4"/>
      <c r="L373" s="4"/>
      <c r="M373" s="4"/>
      <c r="N373" s="4"/>
      <c r="O373" s="4"/>
      <c r="P373" s="4"/>
      <c r="Q373" s="4"/>
      <c r="R373" s="4"/>
      <c r="S373" s="4"/>
      <c r="T373" s="4"/>
      <c r="U373" s="4"/>
      <c r="V373" s="4"/>
      <c r="W373" s="4"/>
      <c r="X373" s="4"/>
    </row>
    <row r="374" spans="1:24" ht="11.25" customHeight="1" x14ac:dyDescent="0.2">
      <c r="A374" s="10"/>
      <c r="B374" s="4"/>
      <c r="C374" s="4"/>
      <c r="D374" s="4"/>
      <c r="E374" s="4"/>
      <c r="F374" s="4"/>
      <c r="G374" s="4"/>
      <c r="H374" s="4"/>
      <c r="I374" s="4"/>
      <c r="J374" s="4"/>
      <c r="K374" s="4"/>
      <c r="L374" s="4"/>
      <c r="M374" s="4"/>
      <c r="N374" s="4"/>
      <c r="O374" s="4"/>
      <c r="P374" s="4"/>
      <c r="Q374" s="4"/>
      <c r="R374" s="4"/>
      <c r="S374" s="4"/>
      <c r="T374" s="4"/>
      <c r="U374" s="4"/>
      <c r="V374" s="4"/>
      <c r="W374" s="4"/>
      <c r="X374" s="4"/>
    </row>
    <row r="375" spans="1:24" ht="11.25" customHeight="1" x14ac:dyDescent="0.2">
      <c r="A375" s="10"/>
      <c r="B375" s="4"/>
      <c r="C375" s="4"/>
      <c r="D375" s="4"/>
      <c r="E375" s="4"/>
      <c r="F375" s="4"/>
      <c r="G375" s="4"/>
      <c r="H375" s="4"/>
      <c r="I375" s="4"/>
      <c r="J375" s="4"/>
      <c r="K375" s="4"/>
      <c r="L375" s="4"/>
      <c r="M375" s="4"/>
      <c r="N375" s="4"/>
      <c r="O375" s="4"/>
      <c r="P375" s="4"/>
      <c r="Q375" s="4"/>
      <c r="R375" s="4"/>
      <c r="S375" s="4"/>
      <c r="T375" s="4"/>
      <c r="U375" s="4"/>
      <c r="V375" s="4"/>
      <c r="W375" s="4"/>
      <c r="X375" s="4"/>
    </row>
    <row r="376" spans="1:24" ht="11.25" customHeight="1" x14ac:dyDescent="0.2">
      <c r="A376" s="10"/>
      <c r="B376" s="4"/>
      <c r="C376" s="4"/>
      <c r="D376" s="4"/>
      <c r="E376" s="4"/>
      <c r="F376" s="4"/>
      <c r="G376" s="4"/>
      <c r="H376" s="4"/>
      <c r="I376" s="4"/>
      <c r="J376" s="4"/>
      <c r="K376" s="4"/>
      <c r="L376" s="4"/>
      <c r="M376" s="4"/>
      <c r="N376" s="4"/>
      <c r="O376" s="4"/>
      <c r="P376" s="4"/>
      <c r="Q376" s="4"/>
      <c r="R376" s="4"/>
      <c r="S376" s="4"/>
      <c r="T376" s="4"/>
      <c r="U376" s="4"/>
      <c r="V376" s="4"/>
      <c r="W376" s="4"/>
      <c r="X376" s="4"/>
    </row>
    <row r="377" spans="1:24" ht="11.25" customHeight="1" x14ac:dyDescent="0.2">
      <c r="A377" s="10"/>
      <c r="B377" s="4"/>
      <c r="C377" s="4"/>
      <c r="D377" s="4"/>
      <c r="E377" s="4"/>
      <c r="F377" s="4"/>
      <c r="G377" s="4"/>
      <c r="H377" s="4"/>
      <c r="I377" s="4"/>
      <c r="J377" s="4"/>
      <c r="K377" s="4"/>
      <c r="L377" s="4"/>
      <c r="M377" s="4"/>
      <c r="N377" s="4"/>
      <c r="O377" s="4"/>
      <c r="P377" s="4"/>
      <c r="Q377" s="4"/>
      <c r="R377" s="4"/>
      <c r="S377" s="4"/>
      <c r="T377" s="4"/>
      <c r="U377" s="4"/>
      <c r="V377" s="4"/>
      <c r="W377" s="4"/>
      <c r="X377" s="4"/>
    </row>
    <row r="378" spans="1:24" ht="11.25" customHeight="1" x14ac:dyDescent="0.2">
      <c r="A378" s="10"/>
      <c r="B378" s="4"/>
      <c r="C378" s="4"/>
      <c r="D378" s="4"/>
      <c r="E378" s="4"/>
      <c r="F378" s="4"/>
      <c r="G378" s="4"/>
      <c r="H378" s="4"/>
      <c r="I378" s="4"/>
      <c r="J378" s="4"/>
      <c r="K378" s="4"/>
      <c r="L378" s="4"/>
      <c r="M378" s="4"/>
      <c r="N378" s="4"/>
      <c r="O378" s="4"/>
      <c r="P378" s="4"/>
      <c r="Q378" s="4"/>
      <c r="R378" s="4"/>
      <c r="S378" s="4"/>
      <c r="T378" s="4"/>
      <c r="U378" s="4"/>
      <c r="V378" s="4"/>
      <c r="W378" s="4"/>
      <c r="X378" s="4"/>
    </row>
    <row r="379" spans="1:24" ht="11.25" customHeight="1" x14ac:dyDescent="0.2">
      <c r="A379" s="10"/>
      <c r="B379" s="4"/>
      <c r="C379" s="4"/>
      <c r="D379" s="4"/>
      <c r="E379" s="4"/>
      <c r="F379" s="4"/>
      <c r="G379" s="4"/>
      <c r="H379" s="4"/>
      <c r="I379" s="4"/>
      <c r="J379" s="4"/>
      <c r="K379" s="4"/>
      <c r="L379" s="4"/>
      <c r="M379" s="4"/>
      <c r="N379" s="4"/>
      <c r="O379" s="4"/>
      <c r="P379" s="4"/>
      <c r="Q379" s="4"/>
      <c r="R379" s="4"/>
      <c r="S379" s="4"/>
      <c r="T379" s="4"/>
      <c r="U379" s="4"/>
      <c r="V379" s="4"/>
      <c r="W379" s="4"/>
      <c r="X379" s="4"/>
    </row>
    <row r="380" spans="1:24" ht="11.25" customHeight="1" x14ac:dyDescent="0.2">
      <c r="A380" s="10"/>
      <c r="B380" s="4"/>
      <c r="C380" s="4"/>
      <c r="D380" s="4"/>
      <c r="E380" s="4"/>
      <c r="F380" s="4"/>
      <c r="G380" s="4"/>
      <c r="H380" s="4"/>
      <c r="I380" s="4"/>
      <c r="J380" s="4"/>
      <c r="K380" s="4"/>
      <c r="L380" s="4"/>
      <c r="M380" s="4"/>
      <c r="N380" s="4"/>
      <c r="O380" s="4"/>
      <c r="P380" s="4"/>
      <c r="Q380" s="4"/>
      <c r="R380" s="4"/>
      <c r="S380" s="4"/>
      <c r="T380" s="4"/>
      <c r="U380" s="4"/>
      <c r="V380" s="4"/>
      <c r="W380" s="4"/>
      <c r="X380" s="4"/>
    </row>
    <row r="381" spans="1:24" ht="11.25" customHeight="1" x14ac:dyDescent="0.2">
      <c r="A381" s="10"/>
      <c r="B381" s="4"/>
      <c r="C381" s="4"/>
      <c r="D381" s="4"/>
      <c r="E381" s="4"/>
      <c r="F381" s="4"/>
      <c r="G381" s="4"/>
      <c r="H381" s="4"/>
      <c r="I381" s="4"/>
      <c r="J381" s="4"/>
      <c r="K381" s="4"/>
      <c r="L381" s="4"/>
      <c r="M381" s="4"/>
      <c r="N381" s="4"/>
      <c r="O381" s="4"/>
      <c r="P381" s="4"/>
      <c r="Q381" s="4"/>
      <c r="R381" s="4"/>
      <c r="S381" s="4"/>
      <c r="T381" s="4"/>
      <c r="U381" s="4"/>
      <c r="V381" s="4"/>
      <c r="W381" s="4"/>
      <c r="X381" s="4"/>
    </row>
    <row r="382" spans="1:24" ht="11.25" customHeight="1" x14ac:dyDescent="0.2">
      <c r="A382" s="10"/>
      <c r="B382" s="4"/>
      <c r="C382" s="4"/>
      <c r="D382" s="4"/>
      <c r="E382" s="4"/>
      <c r="F382" s="4"/>
      <c r="G382" s="4"/>
      <c r="H382" s="4"/>
      <c r="I382" s="4"/>
      <c r="J382" s="4"/>
      <c r="K382" s="4"/>
      <c r="L382" s="4"/>
      <c r="M382" s="4"/>
      <c r="N382" s="4"/>
      <c r="O382" s="4"/>
      <c r="P382" s="4"/>
      <c r="Q382" s="4"/>
      <c r="R382" s="4"/>
      <c r="S382" s="4"/>
      <c r="T382" s="4"/>
      <c r="U382" s="4"/>
      <c r="V382" s="4"/>
      <c r="W382" s="4"/>
      <c r="X382" s="4"/>
    </row>
    <row r="383" spans="1:24" ht="11.25" customHeight="1" x14ac:dyDescent="0.2">
      <c r="A383" s="10"/>
      <c r="B383" s="4"/>
      <c r="C383" s="4"/>
      <c r="D383" s="4"/>
      <c r="E383" s="4"/>
      <c r="F383" s="4"/>
      <c r="G383" s="4"/>
      <c r="H383" s="4"/>
      <c r="I383" s="4"/>
      <c r="J383" s="4"/>
      <c r="K383" s="4"/>
      <c r="L383" s="4"/>
      <c r="M383" s="4"/>
      <c r="N383" s="4"/>
      <c r="O383" s="4"/>
      <c r="P383" s="4"/>
      <c r="Q383" s="4"/>
      <c r="R383" s="4"/>
      <c r="S383" s="4"/>
      <c r="T383" s="4"/>
      <c r="U383" s="4"/>
      <c r="V383" s="4"/>
      <c r="W383" s="4"/>
      <c r="X383" s="4"/>
    </row>
    <row r="384" spans="1:24" ht="11.25" customHeight="1" x14ac:dyDescent="0.2">
      <c r="A384" s="10"/>
      <c r="B384" s="4"/>
      <c r="C384" s="4"/>
      <c r="D384" s="4"/>
      <c r="E384" s="4"/>
      <c r="F384" s="4"/>
      <c r="G384" s="4"/>
      <c r="H384" s="4"/>
      <c r="I384" s="4"/>
      <c r="J384" s="4"/>
      <c r="K384" s="4"/>
      <c r="L384" s="4"/>
      <c r="M384" s="4"/>
      <c r="N384" s="4"/>
      <c r="O384" s="4"/>
      <c r="P384" s="4"/>
      <c r="Q384" s="4"/>
      <c r="R384" s="4"/>
      <c r="S384" s="4"/>
      <c r="T384" s="4"/>
      <c r="U384" s="4"/>
      <c r="V384" s="4"/>
      <c r="W384" s="4"/>
      <c r="X384" s="4"/>
    </row>
    <row r="385" spans="1:24" ht="11.25" customHeight="1" x14ac:dyDescent="0.2">
      <c r="A385" s="10"/>
      <c r="B385" s="4"/>
      <c r="C385" s="4"/>
      <c r="D385" s="4"/>
      <c r="E385" s="4"/>
      <c r="F385" s="4"/>
      <c r="G385" s="4"/>
      <c r="H385" s="4"/>
      <c r="I385" s="4"/>
      <c r="J385" s="4"/>
      <c r="K385" s="4"/>
      <c r="L385" s="4"/>
      <c r="M385" s="4"/>
      <c r="N385" s="4"/>
      <c r="O385" s="4"/>
      <c r="P385" s="4"/>
      <c r="Q385" s="4"/>
      <c r="R385" s="4"/>
      <c r="S385" s="4"/>
      <c r="T385" s="4"/>
      <c r="U385" s="4"/>
      <c r="V385" s="4"/>
      <c r="W385" s="4"/>
      <c r="X385" s="4"/>
    </row>
    <row r="386" spans="1:24" ht="11.25" customHeight="1" x14ac:dyDescent="0.2">
      <c r="A386" s="10"/>
      <c r="B386" s="4"/>
      <c r="C386" s="4"/>
      <c r="D386" s="4"/>
      <c r="E386" s="4"/>
      <c r="F386" s="4"/>
      <c r="G386" s="4"/>
      <c r="H386" s="4"/>
      <c r="I386" s="4"/>
      <c r="J386" s="4"/>
      <c r="K386" s="4"/>
      <c r="L386" s="4"/>
      <c r="M386" s="4"/>
      <c r="N386" s="4"/>
      <c r="O386" s="4"/>
      <c r="P386" s="4"/>
      <c r="Q386" s="4"/>
      <c r="R386" s="4"/>
      <c r="S386" s="4"/>
      <c r="T386" s="4"/>
      <c r="U386" s="4"/>
      <c r="V386" s="4"/>
      <c r="W386" s="4"/>
      <c r="X386" s="4"/>
    </row>
    <row r="387" spans="1:24" ht="11.25" customHeight="1" x14ac:dyDescent="0.2">
      <c r="A387" s="10"/>
      <c r="B387" s="4"/>
      <c r="C387" s="4"/>
      <c r="D387" s="4"/>
      <c r="E387" s="4"/>
      <c r="F387" s="4"/>
      <c r="G387" s="4"/>
      <c r="H387" s="4"/>
      <c r="I387" s="4"/>
      <c r="J387" s="4"/>
      <c r="K387" s="4"/>
      <c r="L387" s="4"/>
      <c r="M387" s="4"/>
      <c r="N387" s="4"/>
      <c r="O387" s="4"/>
      <c r="P387" s="4"/>
      <c r="Q387" s="4"/>
      <c r="R387" s="4"/>
      <c r="S387" s="4"/>
      <c r="T387" s="4"/>
      <c r="U387" s="4"/>
      <c r="V387" s="4"/>
      <c r="W387" s="4"/>
      <c r="X387" s="4"/>
    </row>
    <row r="388" spans="1:24" ht="11.25" customHeight="1" x14ac:dyDescent="0.2">
      <c r="A388" s="10"/>
      <c r="B388" s="4"/>
      <c r="C388" s="4"/>
      <c r="D388" s="4"/>
      <c r="E388" s="4"/>
      <c r="F388" s="4"/>
      <c r="G388" s="4"/>
      <c r="H388" s="4"/>
      <c r="I388" s="4"/>
      <c r="J388" s="4"/>
      <c r="K388" s="4"/>
      <c r="L388" s="4"/>
      <c r="M388" s="4"/>
      <c r="N388" s="4"/>
      <c r="O388" s="4"/>
      <c r="P388" s="4"/>
      <c r="Q388" s="4"/>
      <c r="R388" s="4"/>
      <c r="S388" s="4"/>
      <c r="T388" s="4"/>
      <c r="U388" s="4"/>
      <c r="V388" s="4"/>
      <c r="W388" s="4"/>
      <c r="X388" s="4"/>
    </row>
    <row r="389" spans="1:24" ht="11.25" customHeight="1" x14ac:dyDescent="0.2">
      <c r="A389" s="10"/>
      <c r="B389" s="4"/>
      <c r="C389" s="4"/>
      <c r="D389" s="4"/>
      <c r="E389" s="4"/>
      <c r="F389" s="4"/>
      <c r="G389" s="4"/>
      <c r="H389" s="4"/>
      <c r="I389" s="4"/>
      <c r="J389" s="4"/>
      <c r="K389" s="4"/>
      <c r="L389" s="4"/>
      <c r="M389" s="4"/>
      <c r="N389" s="4"/>
      <c r="O389" s="4"/>
      <c r="P389" s="4"/>
      <c r="Q389" s="4"/>
      <c r="R389" s="4"/>
      <c r="S389" s="4"/>
      <c r="T389" s="4"/>
      <c r="U389" s="4"/>
      <c r="V389" s="4"/>
      <c r="W389" s="4"/>
      <c r="X389" s="4"/>
    </row>
    <row r="390" spans="1:24" ht="11.25" customHeight="1" x14ac:dyDescent="0.2">
      <c r="A390" s="10"/>
      <c r="B390" s="4"/>
      <c r="C390" s="4"/>
      <c r="D390" s="4"/>
      <c r="E390" s="4"/>
      <c r="F390" s="4"/>
      <c r="G390" s="4"/>
      <c r="H390" s="4"/>
      <c r="I390" s="4"/>
      <c r="J390" s="4"/>
      <c r="K390" s="4"/>
      <c r="L390" s="4"/>
      <c r="M390" s="4"/>
      <c r="N390" s="4"/>
      <c r="O390" s="4"/>
      <c r="P390" s="4"/>
      <c r="Q390" s="4"/>
      <c r="R390" s="4"/>
      <c r="S390" s="4"/>
      <c r="T390" s="4"/>
      <c r="U390" s="4"/>
      <c r="V390" s="4"/>
      <c r="W390" s="4"/>
      <c r="X390" s="4"/>
    </row>
    <row r="391" spans="1:24" ht="11.25" customHeight="1" x14ac:dyDescent="0.2">
      <c r="A391" s="10"/>
      <c r="B391" s="4"/>
      <c r="C391" s="4"/>
      <c r="D391" s="4"/>
      <c r="E391" s="4"/>
      <c r="F391" s="4"/>
      <c r="G391" s="4"/>
      <c r="H391" s="4"/>
      <c r="I391" s="4"/>
      <c r="J391" s="4"/>
      <c r="K391" s="4"/>
      <c r="L391" s="4"/>
      <c r="M391" s="4"/>
      <c r="N391" s="4"/>
      <c r="O391" s="4"/>
      <c r="P391" s="4"/>
      <c r="Q391" s="4"/>
      <c r="R391" s="4"/>
      <c r="S391" s="4"/>
      <c r="T391" s="4"/>
      <c r="U391" s="4"/>
      <c r="V391" s="4"/>
      <c r="W391" s="4"/>
      <c r="X391" s="4"/>
    </row>
    <row r="392" spans="1:24" ht="11.25" customHeight="1" x14ac:dyDescent="0.2">
      <c r="A392" s="10"/>
      <c r="B392" s="4"/>
      <c r="C392" s="4"/>
      <c r="D392" s="4"/>
      <c r="E392" s="4"/>
      <c r="F392" s="4"/>
      <c r="G392" s="4"/>
      <c r="H392" s="4"/>
      <c r="I392" s="4"/>
      <c r="J392" s="4"/>
      <c r="K392" s="4"/>
      <c r="L392" s="4"/>
      <c r="M392" s="4"/>
      <c r="N392" s="4"/>
      <c r="O392" s="4"/>
      <c r="P392" s="4"/>
      <c r="Q392" s="4"/>
      <c r="R392" s="4"/>
      <c r="S392" s="4"/>
      <c r="T392" s="4"/>
      <c r="U392" s="4"/>
      <c r="V392" s="4"/>
      <c r="W392" s="4"/>
      <c r="X392" s="4"/>
    </row>
    <row r="393" spans="1:24" ht="11.25" customHeight="1" x14ac:dyDescent="0.2">
      <c r="A393" s="10"/>
      <c r="B393" s="4"/>
      <c r="C393" s="4"/>
      <c r="D393" s="4"/>
      <c r="E393" s="4"/>
      <c r="F393" s="4"/>
      <c r="G393" s="4"/>
      <c r="H393" s="4"/>
      <c r="I393" s="4"/>
      <c r="J393" s="4"/>
      <c r="K393" s="4"/>
      <c r="L393" s="4"/>
      <c r="M393" s="4"/>
      <c r="N393" s="4"/>
      <c r="O393" s="4"/>
      <c r="P393" s="4"/>
      <c r="Q393" s="4"/>
      <c r="R393" s="4"/>
      <c r="S393" s="4"/>
      <c r="T393" s="4"/>
      <c r="U393" s="4"/>
      <c r="V393" s="4"/>
      <c r="W393" s="4"/>
      <c r="X393" s="4"/>
    </row>
    <row r="394" spans="1:24" ht="11.25" customHeight="1" x14ac:dyDescent="0.2">
      <c r="A394" s="10"/>
      <c r="B394" s="4"/>
      <c r="C394" s="4"/>
      <c r="D394" s="4"/>
      <c r="E394" s="4"/>
      <c r="F394" s="4"/>
      <c r="G394" s="4"/>
      <c r="H394" s="4"/>
      <c r="I394" s="4"/>
      <c r="J394" s="4"/>
      <c r="K394" s="4"/>
      <c r="L394" s="4"/>
      <c r="M394" s="4"/>
      <c r="N394" s="4"/>
      <c r="O394" s="4"/>
      <c r="P394" s="4"/>
      <c r="Q394" s="4"/>
      <c r="R394" s="4"/>
      <c r="S394" s="4"/>
      <c r="T394" s="4"/>
      <c r="U394" s="4"/>
      <c r="V394" s="4"/>
      <c r="W394" s="4"/>
      <c r="X394" s="4"/>
    </row>
    <row r="395" spans="1:24" ht="11.25" customHeight="1" x14ac:dyDescent="0.2">
      <c r="A395" s="10"/>
      <c r="B395" s="4"/>
      <c r="C395" s="4"/>
      <c r="D395" s="4"/>
      <c r="E395" s="4"/>
      <c r="F395" s="4"/>
      <c r="G395" s="4"/>
      <c r="H395" s="4"/>
      <c r="I395" s="4"/>
      <c r="J395" s="4"/>
      <c r="K395" s="4"/>
      <c r="L395" s="4"/>
      <c r="M395" s="4"/>
      <c r="N395" s="4"/>
      <c r="O395" s="4"/>
      <c r="P395" s="4"/>
      <c r="Q395" s="4"/>
      <c r="R395" s="4"/>
      <c r="S395" s="4"/>
      <c r="T395" s="4"/>
      <c r="U395" s="4"/>
      <c r="V395" s="4"/>
      <c r="W395" s="4"/>
      <c r="X395" s="4"/>
    </row>
    <row r="396" spans="1:24" ht="11.25" customHeight="1" x14ac:dyDescent="0.2">
      <c r="A396" s="10"/>
      <c r="B396" s="4"/>
      <c r="C396" s="4"/>
      <c r="D396" s="4"/>
      <c r="E396" s="4"/>
      <c r="F396" s="4"/>
      <c r="G396" s="4"/>
      <c r="H396" s="4"/>
      <c r="I396" s="4"/>
      <c r="J396" s="4"/>
      <c r="K396" s="4"/>
      <c r="L396" s="4"/>
      <c r="M396" s="4"/>
      <c r="N396" s="4"/>
      <c r="O396" s="4"/>
      <c r="P396" s="4"/>
      <c r="Q396" s="4"/>
      <c r="R396" s="4"/>
      <c r="S396" s="4"/>
      <c r="T396" s="4"/>
      <c r="U396" s="4"/>
      <c r="V396" s="4"/>
      <c r="W396" s="4"/>
      <c r="X396" s="4"/>
    </row>
    <row r="397" spans="1:24" ht="11.25" customHeight="1" x14ac:dyDescent="0.2">
      <c r="A397" s="10"/>
      <c r="B397" s="4"/>
      <c r="C397" s="4"/>
      <c r="D397" s="4"/>
      <c r="E397" s="4"/>
      <c r="F397" s="4"/>
      <c r="G397" s="4"/>
      <c r="H397" s="4"/>
      <c r="I397" s="4"/>
      <c r="J397" s="4"/>
      <c r="K397" s="4"/>
      <c r="L397" s="4"/>
      <c r="M397" s="4"/>
      <c r="N397" s="4"/>
      <c r="O397" s="4"/>
      <c r="P397" s="4"/>
      <c r="Q397" s="4"/>
      <c r="R397" s="4"/>
      <c r="S397" s="4"/>
      <c r="T397" s="4"/>
      <c r="U397" s="4"/>
      <c r="V397" s="4"/>
      <c r="W397" s="4"/>
      <c r="X397" s="4"/>
    </row>
    <row r="398" spans="1:24" ht="11.25" customHeight="1" x14ac:dyDescent="0.2">
      <c r="A398" s="10"/>
      <c r="B398" s="4"/>
      <c r="C398" s="4"/>
      <c r="D398" s="4"/>
      <c r="E398" s="4"/>
      <c r="F398" s="4"/>
      <c r="G398" s="4"/>
      <c r="H398" s="4"/>
      <c r="I398" s="4"/>
      <c r="J398" s="4"/>
      <c r="K398" s="4"/>
      <c r="L398" s="4"/>
      <c r="M398" s="4"/>
      <c r="N398" s="4"/>
      <c r="O398" s="4"/>
      <c r="P398" s="4"/>
      <c r="Q398" s="4"/>
      <c r="R398" s="4"/>
      <c r="S398" s="4"/>
      <c r="T398" s="4"/>
      <c r="U398" s="4"/>
      <c r="V398" s="4"/>
      <c r="W398" s="4"/>
      <c r="X398" s="4"/>
    </row>
    <row r="399" spans="1:24" ht="11.25" customHeight="1" x14ac:dyDescent="0.2">
      <c r="A399" s="10"/>
      <c r="B399" s="4"/>
      <c r="C399" s="4"/>
      <c r="D399" s="4"/>
      <c r="E399" s="4"/>
      <c r="F399" s="4"/>
      <c r="G399" s="4"/>
      <c r="H399" s="4"/>
      <c r="I399" s="4"/>
      <c r="J399" s="4"/>
      <c r="K399" s="4"/>
      <c r="L399" s="4"/>
      <c r="M399" s="4"/>
      <c r="N399" s="4"/>
      <c r="O399" s="4"/>
      <c r="P399" s="4"/>
      <c r="Q399" s="4"/>
      <c r="R399" s="4"/>
      <c r="S399" s="4"/>
      <c r="T399" s="4"/>
      <c r="U399" s="4"/>
      <c r="V399" s="4"/>
      <c r="W399" s="4"/>
      <c r="X399" s="4"/>
    </row>
    <row r="400" spans="1:24" ht="11.25" customHeight="1" x14ac:dyDescent="0.2">
      <c r="A400" s="10"/>
      <c r="B400" s="4"/>
      <c r="C400" s="4"/>
      <c r="D400" s="4"/>
      <c r="E400" s="4"/>
      <c r="F400" s="4"/>
      <c r="G400" s="4"/>
      <c r="H400" s="4"/>
      <c r="I400" s="4"/>
      <c r="J400" s="4"/>
      <c r="K400" s="4"/>
      <c r="L400" s="4"/>
      <c r="M400" s="4"/>
      <c r="N400" s="4"/>
      <c r="O400" s="4"/>
      <c r="P400" s="4"/>
      <c r="Q400" s="4"/>
      <c r="R400" s="4"/>
      <c r="S400" s="4"/>
      <c r="T400" s="4"/>
      <c r="U400" s="4"/>
      <c r="V400" s="4"/>
      <c r="W400" s="4"/>
      <c r="X400" s="4"/>
    </row>
    <row r="401" spans="1:24" ht="11.25" customHeight="1" x14ac:dyDescent="0.2">
      <c r="A401" s="10"/>
      <c r="B401" s="4"/>
      <c r="C401" s="4"/>
      <c r="D401" s="4"/>
      <c r="E401" s="4"/>
      <c r="F401" s="4"/>
      <c r="G401" s="4"/>
      <c r="H401" s="4"/>
      <c r="I401" s="4"/>
      <c r="J401" s="4"/>
      <c r="K401" s="4"/>
      <c r="L401" s="4"/>
      <c r="M401" s="4"/>
      <c r="N401" s="4"/>
      <c r="O401" s="4"/>
      <c r="P401" s="4"/>
      <c r="Q401" s="4"/>
      <c r="R401" s="4"/>
      <c r="S401" s="4"/>
      <c r="T401" s="4"/>
      <c r="U401" s="4"/>
      <c r="V401" s="4"/>
      <c r="W401" s="4"/>
      <c r="X401" s="4"/>
    </row>
    <row r="402" spans="1:24" ht="11.25" customHeight="1" x14ac:dyDescent="0.2">
      <c r="A402" s="10"/>
      <c r="B402" s="4"/>
      <c r="C402" s="4"/>
      <c r="D402" s="4"/>
      <c r="E402" s="4"/>
      <c r="F402" s="4"/>
      <c r="G402" s="4"/>
      <c r="H402" s="4"/>
      <c r="I402" s="4"/>
      <c r="J402" s="4"/>
      <c r="K402" s="4"/>
      <c r="L402" s="4"/>
      <c r="M402" s="4"/>
      <c r="N402" s="4"/>
      <c r="O402" s="4"/>
      <c r="P402" s="4"/>
      <c r="Q402" s="4"/>
      <c r="R402" s="4"/>
      <c r="S402" s="4"/>
      <c r="T402" s="4"/>
      <c r="U402" s="4"/>
      <c r="V402" s="4"/>
      <c r="W402" s="4"/>
      <c r="X402" s="4"/>
    </row>
    <row r="403" spans="1:24" ht="11.25" customHeight="1" x14ac:dyDescent="0.2">
      <c r="A403" s="10"/>
      <c r="B403" s="4"/>
      <c r="C403" s="4"/>
      <c r="D403" s="4"/>
      <c r="E403" s="4"/>
      <c r="F403" s="4"/>
      <c r="G403" s="4"/>
      <c r="H403" s="4"/>
      <c r="I403" s="4"/>
      <c r="J403" s="4"/>
      <c r="K403" s="4"/>
      <c r="L403" s="4"/>
      <c r="M403" s="4"/>
      <c r="N403" s="4"/>
      <c r="O403" s="4"/>
      <c r="P403" s="4"/>
      <c r="Q403" s="4"/>
      <c r="R403" s="4"/>
      <c r="S403" s="4"/>
      <c r="T403" s="4"/>
      <c r="U403" s="4"/>
      <c r="V403" s="4"/>
      <c r="W403" s="4"/>
      <c r="X403" s="4"/>
    </row>
    <row r="404" spans="1:24" ht="11.25" customHeight="1" x14ac:dyDescent="0.2">
      <c r="A404" s="10"/>
      <c r="B404" s="4"/>
      <c r="C404" s="4"/>
      <c r="D404" s="4"/>
      <c r="E404" s="4"/>
      <c r="F404" s="4"/>
      <c r="G404" s="4"/>
      <c r="H404" s="4"/>
      <c r="I404" s="4"/>
      <c r="J404" s="4"/>
      <c r="K404" s="4"/>
      <c r="L404" s="4"/>
      <c r="M404" s="4"/>
      <c r="N404" s="4"/>
      <c r="O404" s="4"/>
      <c r="P404" s="4"/>
      <c r="Q404" s="4"/>
      <c r="R404" s="4"/>
      <c r="S404" s="4"/>
      <c r="T404" s="4"/>
      <c r="U404" s="4"/>
      <c r="V404" s="4"/>
      <c r="W404" s="4"/>
      <c r="X404" s="4"/>
    </row>
    <row r="405" spans="1:24" ht="11.25" customHeight="1" x14ac:dyDescent="0.2">
      <c r="A405" s="10"/>
      <c r="B405" s="4"/>
      <c r="C405" s="4"/>
      <c r="D405" s="4"/>
      <c r="E405" s="4"/>
      <c r="F405" s="4"/>
      <c r="G405" s="4"/>
      <c r="H405" s="4"/>
      <c r="I405" s="4"/>
      <c r="J405" s="4"/>
      <c r="K405" s="4"/>
      <c r="L405" s="4"/>
      <c r="M405" s="4"/>
      <c r="N405" s="4"/>
      <c r="O405" s="4"/>
      <c r="P405" s="4"/>
      <c r="Q405" s="4"/>
      <c r="R405" s="4"/>
      <c r="S405" s="4"/>
      <c r="T405" s="4"/>
      <c r="U405" s="4"/>
      <c r="V405" s="4"/>
      <c r="W405" s="4"/>
      <c r="X405" s="4"/>
    </row>
    <row r="406" spans="1:24" ht="11.25" customHeight="1" x14ac:dyDescent="0.2">
      <c r="A406" s="10"/>
      <c r="B406" s="4"/>
      <c r="C406" s="4"/>
      <c r="D406" s="4"/>
      <c r="E406" s="4"/>
      <c r="F406" s="4"/>
      <c r="G406" s="4"/>
      <c r="H406" s="4"/>
      <c r="I406" s="4"/>
      <c r="J406" s="4"/>
      <c r="K406" s="4"/>
      <c r="L406" s="4"/>
      <c r="M406" s="4"/>
      <c r="N406" s="4"/>
      <c r="O406" s="4"/>
      <c r="P406" s="4"/>
      <c r="Q406" s="4"/>
      <c r="R406" s="4"/>
      <c r="S406" s="4"/>
      <c r="T406" s="4"/>
      <c r="U406" s="4"/>
      <c r="V406" s="4"/>
      <c r="W406" s="4"/>
      <c r="X406" s="4"/>
    </row>
    <row r="407" spans="1:24" ht="11.25" customHeight="1" x14ac:dyDescent="0.2">
      <c r="A407" s="10"/>
      <c r="B407" s="4"/>
      <c r="C407" s="4"/>
      <c r="D407" s="4"/>
      <c r="E407" s="4"/>
      <c r="F407" s="4"/>
      <c r="G407" s="4"/>
      <c r="H407" s="4"/>
      <c r="I407" s="4"/>
      <c r="J407" s="4"/>
      <c r="K407" s="4"/>
      <c r="L407" s="4"/>
      <c r="M407" s="4"/>
      <c r="N407" s="4"/>
      <c r="O407" s="4"/>
      <c r="P407" s="4"/>
      <c r="Q407" s="4"/>
      <c r="R407" s="4"/>
      <c r="S407" s="4"/>
      <c r="T407" s="4"/>
      <c r="U407" s="4"/>
      <c r="V407" s="4"/>
      <c r="W407" s="4"/>
      <c r="X407" s="4"/>
    </row>
    <row r="408" spans="1:24" ht="11.25" customHeight="1" x14ac:dyDescent="0.2">
      <c r="A408" s="10"/>
      <c r="B408" s="4"/>
      <c r="C408" s="4"/>
      <c r="D408" s="4"/>
      <c r="E408" s="4"/>
      <c r="F408" s="4"/>
      <c r="G408" s="4"/>
      <c r="H408" s="4"/>
      <c r="I408" s="4"/>
      <c r="J408" s="4"/>
      <c r="K408" s="4"/>
      <c r="L408" s="4"/>
      <c r="M408" s="4"/>
      <c r="N408" s="4"/>
      <c r="O408" s="4"/>
      <c r="P408" s="4"/>
      <c r="Q408" s="4"/>
      <c r="R408" s="4"/>
      <c r="S408" s="4"/>
      <c r="T408" s="4"/>
      <c r="U408" s="4"/>
      <c r="V408" s="4"/>
      <c r="W408" s="4"/>
      <c r="X408" s="4"/>
    </row>
    <row r="409" spans="1:24" ht="11.25" customHeight="1" x14ac:dyDescent="0.2">
      <c r="A409" s="10"/>
      <c r="B409" s="4"/>
      <c r="C409" s="4"/>
      <c r="D409" s="4"/>
      <c r="E409" s="4"/>
      <c r="F409" s="4"/>
      <c r="G409" s="4"/>
      <c r="H409" s="4"/>
      <c r="I409" s="4"/>
      <c r="J409" s="4"/>
      <c r="K409" s="4"/>
      <c r="L409" s="4"/>
      <c r="M409" s="4"/>
      <c r="N409" s="4"/>
      <c r="O409" s="4"/>
      <c r="P409" s="4"/>
      <c r="Q409" s="4"/>
      <c r="R409" s="4"/>
      <c r="S409" s="4"/>
      <c r="T409" s="4"/>
      <c r="U409" s="4"/>
      <c r="V409" s="4"/>
      <c r="W409" s="4"/>
      <c r="X409" s="4"/>
    </row>
    <row r="410" spans="1:24" ht="11.25" customHeight="1" x14ac:dyDescent="0.2">
      <c r="A410" s="10"/>
      <c r="B410" s="4"/>
      <c r="C410" s="4"/>
      <c r="D410" s="4"/>
      <c r="E410" s="4"/>
      <c r="F410" s="4"/>
      <c r="G410" s="4"/>
      <c r="H410" s="4"/>
      <c r="I410" s="4"/>
      <c r="J410" s="4"/>
      <c r="K410" s="4"/>
      <c r="L410" s="4"/>
      <c r="M410" s="4"/>
      <c r="N410" s="4"/>
      <c r="O410" s="4"/>
      <c r="P410" s="4"/>
      <c r="Q410" s="4"/>
      <c r="R410" s="4"/>
      <c r="S410" s="4"/>
      <c r="T410" s="4"/>
      <c r="U410" s="4"/>
      <c r="V410" s="4"/>
      <c r="W410" s="4"/>
      <c r="X410" s="4"/>
    </row>
    <row r="411" spans="1:24" ht="11.25" customHeight="1" x14ac:dyDescent="0.2">
      <c r="A411" s="10"/>
      <c r="B411" s="4"/>
      <c r="C411" s="4"/>
      <c r="D411" s="4"/>
      <c r="E411" s="4"/>
      <c r="F411" s="4"/>
      <c r="G411" s="4"/>
      <c r="H411" s="4"/>
      <c r="I411" s="4"/>
      <c r="J411" s="4"/>
      <c r="K411" s="4"/>
      <c r="L411" s="4"/>
      <c r="M411" s="4"/>
      <c r="N411" s="4"/>
      <c r="O411" s="4"/>
      <c r="P411" s="4"/>
      <c r="Q411" s="4"/>
      <c r="R411" s="4"/>
      <c r="S411" s="4"/>
      <c r="T411" s="4"/>
      <c r="U411" s="4"/>
      <c r="V411" s="4"/>
      <c r="W411" s="4"/>
      <c r="X411" s="4"/>
    </row>
    <row r="412" spans="1:24" ht="11.25" customHeight="1" x14ac:dyDescent="0.2">
      <c r="A412" s="10"/>
      <c r="B412" s="4"/>
      <c r="C412" s="4"/>
      <c r="D412" s="4"/>
      <c r="E412" s="4"/>
      <c r="F412" s="4"/>
      <c r="G412" s="4"/>
      <c r="H412" s="4"/>
      <c r="I412" s="4"/>
      <c r="J412" s="4"/>
      <c r="K412" s="4"/>
      <c r="L412" s="4"/>
      <c r="M412" s="4"/>
      <c r="N412" s="4"/>
      <c r="O412" s="4"/>
      <c r="P412" s="4"/>
      <c r="Q412" s="4"/>
      <c r="R412" s="4"/>
      <c r="S412" s="4"/>
      <c r="T412" s="4"/>
      <c r="U412" s="4"/>
      <c r="V412" s="4"/>
      <c r="W412" s="4"/>
      <c r="X412" s="4"/>
    </row>
    <row r="413" spans="1:24" ht="11.25" customHeight="1" x14ac:dyDescent="0.2">
      <c r="A413" s="10"/>
      <c r="B413" s="4"/>
      <c r="C413" s="4"/>
      <c r="D413" s="4"/>
      <c r="E413" s="4"/>
      <c r="F413" s="4"/>
      <c r="G413" s="4"/>
      <c r="H413" s="4"/>
      <c r="I413" s="4"/>
      <c r="J413" s="4"/>
      <c r="K413" s="4"/>
      <c r="L413" s="4"/>
      <c r="M413" s="4"/>
      <c r="N413" s="4"/>
      <c r="O413" s="4"/>
      <c r="P413" s="4"/>
      <c r="Q413" s="4"/>
      <c r="R413" s="4"/>
      <c r="S413" s="4"/>
      <c r="T413" s="4"/>
      <c r="U413" s="4"/>
      <c r="V413" s="4"/>
      <c r="W413" s="4"/>
      <c r="X413" s="4"/>
    </row>
    <row r="414" spans="1:24" ht="11.25" customHeight="1" x14ac:dyDescent="0.2">
      <c r="A414" s="10"/>
      <c r="B414" s="4"/>
      <c r="C414" s="4"/>
      <c r="D414" s="4"/>
      <c r="E414" s="4"/>
      <c r="F414" s="4"/>
      <c r="G414" s="4"/>
      <c r="H414" s="4"/>
      <c r="I414" s="4"/>
      <c r="J414" s="4"/>
      <c r="K414" s="4"/>
      <c r="L414" s="4"/>
      <c r="M414" s="4"/>
      <c r="N414" s="4"/>
      <c r="O414" s="4"/>
      <c r="P414" s="4"/>
      <c r="Q414" s="4"/>
      <c r="R414" s="4"/>
      <c r="S414" s="4"/>
      <c r="T414" s="4"/>
      <c r="U414" s="4"/>
      <c r="V414" s="4"/>
      <c r="W414" s="4"/>
      <c r="X414" s="4"/>
    </row>
    <row r="415" spans="1:24" ht="11.25" customHeight="1" x14ac:dyDescent="0.2">
      <c r="A415" s="10"/>
      <c r="B415" s="4"/>
      <c r="C415" s="4"/>
      <c r="D415" s="4"/>
      <c r="E415" s="4"/>
      <c r="F415" s="4"/>
      <c r="G415" s="4"/>
      <c r="H415" s="4"/>
      <c r="I415" s="4"/>
      <c r="J415" s="4"/>
      <c r="K415" s="4"/>
      <c r="L415" s="4"/>
      <c r="M415" s="4"/>
      <c r="N415" s="4"/>
      <c r="O415" s="4"/>
      <c r="P415" s="4"/>
      <c r="Q415" s="4"/>
      <c r="R415" s="4"/>
      <c r="S415" s="4"/>
      <c r="T415" s="4"/>
      <c r="U415" s="4"/>
      <c r="V415" s="4"/>
      <c r="W415" s="4"/>
      <c r="X415" s="4"/>
    </row>
    <row r="416" spans="1:24" ht="11.25" customHeight="1" x14ac:dyDescent="0.2">
      <c r="A416" s="10"/>
      <c r="B416" s="4"/>
      <c r="C416" s="4"/>
      <c r="D416" s="4"/>
      <c r="E416" s="4"/>
      <c r="F416" s="4"/>
      <c r="G416" s="4"/>
      <c r="H416" s="4"/>
      <c r="I416" s="4"/>
      <c r="J416" s="4"/>
      <c r="K416" s="4"/>
      <c r="L416" s="4"/>
      <c r="M416" s="4"/>
      <c r="N416" s="4"/>
      <c r="O416" s="4"/>
      <c r="P416" s="4"/>
      <c r="Q416" s="4"/>
      <c r="R416" s="4"/>
      <c r="S416" s="4"/>
      <c r="T416" s="4"/>
      <c r="U416" s="4"/>
      <c r="V416" s="4"/>
      <c r="W416" s="4"/>
      <c r="X416" s="4"/>
    </row>
    <row r="417" spans="1:24" ht="11.25" customHeight="1" x14ac:dyDescent="0.2">
      <c r="A417" s="10"/>
      <c r="B417" s="4"/>
      <c r="C417" s="4"/>
      <c r="D417" s="4"/>
      <c r="E417" s="4"/>
      <c r="F417" s="4"/>
      <c r="G417" s="4"/>
      <c r="H417" s="4"/>
      <c r="I417" s="4"/>
      <c r="J417" s="4"/>
      <c r="K417" s="4"/>
      <c r="L417" s="4"/>
      <c r="M417" s="4"/>
      <c r="N417" s="4"/>
      <c r="O417" s="4"/>
      <c r="P417" s="4"/>
      <c r="Q417" s="4"/>
      <c r="R417" s="4"/>
      <c r="S417" s="4"/>
      <c r="T417" s="4"/>
      <c r="U417" s="4"/>
      <c r="V417" s="4"/>
      <c r="W417" s="4"/>
      <c r="X417" s="4"/>
    </row>
    <row r="418" spans="1:24" ht="11.25" customHeight="1" x14ac:dyDescent="0.2">
      <c r="A418" s="10"/>
      <c r="B418" s="4"/>
      <c r="C418" s="4"/>
      <c r="D418" s="4"/>
      <c r="E418" s="4"/>
      <c r="F418" s="4"/>
      <c r="G418" s="4"/>
      <c r="H418" s="4"/>
      <c r="I418" s="4"/>
      <c r="J418" s="4"/>
      <c r="K418" s="4"/>
      <c r="L418" s="4"/>
      <c r="M418" s="4"/>
      <c r="N418" s="4"/>
      <c r="O418" s="4"/>
      <c r="P418" s="4"/>
      <c r="Q418" s="4"/>
      <c r="R418" s="4"/>
      <c r="S418" s="4"/>
      <c r="T418" s="4"/>
      <c r="U418" s="4"/>
      <c r="V418" s="4"/>
      <c r="W418" s="4"/>
      <c r="X418" s="4"/>
    </row>
    <row r="419" spans="1:24" ht="11.25" customHeight="1" x14ac:dyDescent="0.2">
      <c r="A419" s="10"/>
      <c r="B419" s="4"/>
      <c r="C419" s="4"/>
      <c r="D419" s="4"/>
      <c r="E419" s="4"/>
      <c r="F419" s="4"/>
      <c r="G419" s="4"/>
      <c r="H419" s="4"/>
      <c r="I419" s="4"/>
      <c r="J419" s="4"/>
      <c r="K419" s="4"/>
      <c r="L419" s="4"/>
      <c r="M419" s="4"/>
      <c r="N419" s="4"/>
      <c r="O419" s="4"/>
      <c r="P419" s="4"/>
      <c r="Q419" s="4"/>
      <c r="R419" s="4"/>
      <c r="S419" s="4"/>
      <c r="T419" s="4"/>
      <c r="U419" s="4"/>
      <c r="V419" s="4"/>
      <c r="W419" s="4"/>
      <c r="X419" s="4"/>
    </row>
    <row r="420" spans="1:24" ht="11.25" customHeight="1" x14ac:dyDescent="0.2">
      <c r="A420" s="10"/>
      <c r="B420" s="4"/>
      <c r="C420" s="4"/>
      <c r="D420" s="4"/>
      <c r="E420" s="4"/>
      <c r="F420" s="4"/>
      <c r="G420" s="4"/>
      <c r="H420" s="4"/>
      <c r="I420" s="4"/>
      <c r="J420" s="4"/>
      <c r="K420" s="4"/>
      <c r="L420" s="4"/>
      <c r="M420" s="4"/>
      <c r="N420" s="4"/>
      <c r="O420" s="4"/>
      <c r="P420" s="4"/>
      <c r="Q420" s="4"/>
      <c r="R420" s="4"/>
      <c r="S420" s="4"/>
      <c r="T420" s="4"/>
      <c r="U420" s="4"/>
      <c r="V420" s="4"/>
      <c r="W420" s="4"/>
      <c r="X420" s="4"/>
    </row>
    <row r="421" spans="1:24" ht="11.25" customHeight="1" x14ac:dyDescent="0.2">
      <c r="A421" s="10"/>
      <c r="B421" s="4"/>
      <c r="C421" s="4"/>
      <c r="D421" s="4"/>
      <c r="E421" s="4"/>
      <c r="F421" s="4"/>
      <c r="G421" s="4"/>
      <c r="H421" s="4"/>
      <c r="I421" s="4"/>
      <c r="J421" s="4"/>
      <c r="K421" s="4"/>
      <c r="L421" s="4"/>
      <c r="M421" s="4"/>
      <c r="N421" s="4"/>
      <c r="O421" s="4"/>
      <c r="P421" s="4"/>
      <c r="Q421" s="4"/>
      <c r="R421" s="4"/>
      <c r="S421" s="4"/>
      <c r="T421" s="4"/>
      <c r="U421" s="4"/>
      <c r="V421" s="4"/>
      <c r="W421" s="4"/>
      <c r="X421" s="4"/>
    </row>
    <row r="422" spans="1:24" ht="11.25" customHeight="1" x14ac:dyDescent="0.2">
      <c r="A422" s="10"/>
      <c r="B422" s="4"/>
      <c r="C422" s="4"/>
      <c r="D422" s="4"/>
      <c r="E422" s="4"/>
      <c r="F422" s="4"/>
      <c r="G422" s="4"/>
      <c r="H422" s="4"/>
      <c r="I422" s="4"/>
      <c r="J422" s="4"/>
      <c r="K422" s="4"/>
      <c r="L422" s="4"/>
      <c r="M422" s="4"/>
      <c r="N422" s="4"/>
      <c r="O422" s="4"/>
      <c r="P422" s="4"/>
      <c r="Q422" s="4"/>
      <c r="R422" s="4"/>
      <c r="S422" s="4"/>
      <c r="T422" s="4"/>
      <c r="U422" s="4"/>
      <c r="V422" s="4"/>
      <c r="W422" s="4"/>
      <c r="X422" s="4"/>
    </row>
    <row r="423" spans="1:24" ht="11.25" customHeight="1" x14ac:dyDescent="0.2">
      <c r="A423" s="10"/>
      <c r="B423" s="4"/>
      <c r="C423" s="4"/>
      <c r="D423" s="4"/>
      <c r="E423" s="4"/>
      <c r="F423" s="4"/>
      <c r="G423" s="4"/>
      <c r="H423" s="4"/>
      <c r="I423" s="4"/>
      <c r="J423" s="4"/>
      <c r="K423" s="4"/>
      <c r="L423" s="4"/>
      <c r="M423" s="4"/>
      <c r="N423" s="4"/>
      <c r="O423" s="4"/>
      <c r="P423" s="4"/>
      <c r="Q423" s="4"/>
      <c r="R423" s="4"/>
      <c r="S423" s="4"/>
      <c r="T423" s="4"/>
      <c r="U423" s="4"/>
      <c r="V423" s="4"/>
      <c r="W423" s="4"/>
      <c r="X423" s="4"/>
    </row>
    <row r="424" spans="1:24" ht="11.25" customHeight="1" x14ac:dyDescent="0.2">
      <c r="A424" s="10"/>
      <c r="B424" s="4"/>
      <c r="C424" s="4"/>
      <c r="D424" s="4"/>
      <c r="E424" s="4"/>
      <c r="F424" s="4"/>
      <c r="G424" s="4"/>
      <c r="H424" s="4"/>
      <c r="I424" s="4"/>
      <c r="J424" s="4"/>
      <c r="K424" s="4"/>
      <c r="L424" s="4"/>
      <c r="M424" s="4"/>
      <c r="N424" s="4"/>
      <c r="O424" s="4"/>
      <c r="P424" s="4"/>
      <c r="Q424" s="4"/>
      <c r="R424" s="4"/>
      <c r="S424" s="4"/>
      <c r="T424" s="4"/>
      <c r="U424" s="4"/>
      <c r="V424" s="4"/>
      <c r="W424" s="4"/>
      <c r="X424" s="4"/>
    </row>
    <row r="425" spans="1:24" ht="11.25" customHeight="1" x14ac:dyDescent="0.2">
      <c r="A425" s="10"/>
      <c r="B425" s="4"/>
      <c r="C425" s="4"/>
      <c r="D425" s="4"/>
      <c r="E425" s="4"/>
      <c r="F425" s="4"/>
      <c r="G425" s="4"/>
      <c r="H425" s="4"/>
      <c r="I425" s="4"/>
      <c r="J425" s="4"/>
      <c r="K425" s="4"/>
      <c r="L425" s="4"/>
      <c r="M425" s="4"/>
      <c r="N425" s="4"/>
      <c r="O425" s="4"/>
      <c r="P425" s="4"/>
      <c r="Q425" s="4"/>
      <c r="R425" s="4"/>
      <c r="S425" s="4"/>
      <c r="T425" s="4"/>
      <c r="U425" s="4"/>
      <c r="V425" s="4"/>
      <c r="W425" s="4"/>
      <c r="X425" s="4"/>
    </row>
    <row r="426" spans="1:24" ht="11.25" customHeight="1" x14ac:dyDescent="0.2">
      <c r="A426" s="10"/>
      <c r="B426" s="4"/>
      <c r="C426" s="4"/>
      <c r="D426" s="4"/>
      <c r="E426" s="4"/>
      <c r="F426" s="4"/>
      <c r="G426" s="4"/>
      <c r="H426" s="4"/>
      <c r="I426" s="4"/>
      <c r="J426" s="4"/>
      <c r="K426" s="4"/>
      <c r="L426" s="4"/>
      <c r="M426" s="4"/>
      <c r="N426" s="4"/>
      <c r="O426" s="4"/>
      <c r="P426" s="4"/>
      <c r="Q426" s="4"/>
      <c r="R426" s="4"/>
      <c r="S426" s="4"/>
      <c r="T426" s="4"/>
      <c r="U426" s="4"/>
      <c r="V426" s="4"/>
      <c r="W426" s="4"/>
      <c r="X426" s="4"/>
    </row>
    <row r="427" spans="1:24" ht="11.25" customHeight="1" x14ac:dyDescent="0.2">
      <c r="A427" s="10"/>
      <c r="B427" s="4"/>
      <c r="C427" s="4"/>
      <c r="D427" s="4"/>
      <c r="E427" s="4"/>
      <c r="F427" s="4"/>
      <c r="G427" s="4"/>
      <c r="H427" s="4"/>
      <c r="I427" s="4"/>
      <c r="J427" s="4"/>
      <c r="K427" s="4"/>
      <c r="L427" s="4"/>
      <c r="M427" s="4"/>
      <c r="N427" s="4"/>
      <c r="O427" s="4"/>
      <c r="P427" s="4"/>
      <c r="Q427" s="4"/>
      <c r="R427" s="4"/>
      <c r="S427" s="4"/>
      <c r="T427" s="4"/>
      <c r="U427" s="4"/>
      <c r="V427" s="4"/>
      <c r="W427" s="4"/>
      <c r="X427" s="4"/>
    </row>
    <row r="428" spans="1:24" ht="11.25" customHeight="1" x14ac:dyDescent="0.2">
      <c r="A428" s="10"/>
      <c r="B428" s="4"/>
      <c r="C428" s="4"/>
      <c r="D428" s="4"/>
      <c r="E428" s="4"/>
      <c r="F428" s="4"/>
      <c r="G428" s="4"/>
      <c r="H428" s="4"/>
      <c r="I428" s="4"/>
      <c r="J428" s="4"/>
      <c r="K428" s="4"/>
      <c r="L428" s="4"/>
      <c r="M428" s="4"/>
      <c r="N428" s="4"/>
      <c r="O428" s="4"/>
      <c r="P428" s="4"/>
      <c r="Q428" s="4"/>
      <c r="R428" s="4"/>
      <c r="S428" s="4"/>
      <c r="T428" s="4"/>
      <c r="U428" s="4"/>
      <c r="V428" s="4"/>
      <c r="W428" s="4"/>
      <c r="X428" s="4"/>
    </row>
    <row r="429" spans="1:24" ht="11.25" customHeight="1" x14ac:dyDescent="0.2">
      <c r="A429" s="10"/>
      <c r="B429" s="4"/>
      <c r="C429" s="4"/>
      <c r="D429" s="4"/>
      <c r="E429" s="4"/>
      <c r="F429" s="4"/>
      <c r="G429" s="4"/>
      <c r="H429" s="4"/>
      <c r="I429" s="4"/>
      <c r="J429" s="4"/>
      <c r="K429" s="4"/>
      <c r="L429" s="4"/>
      <c r="M429" s="4"/>
      <c r="N429" s="4"/>
      <c r="O429" s="4"/>
      <c r="P429" s="4"/>
      <c r="Q429" s="4"/>
      <c r="R429" s="4"/>
      <c r="S429" s="4"/>
      <c r="T429" s="4"/>
      <c r="U429" s="4"/>
      <c r="V429" s="4"/>
      <c r="W429" s="4"/>
      <c r="X429" s="4"/>
    </row>
    <row r="430" spans="1:24" ht="11.25" customHeight="1" x14ac:dyDescent="0.2">
      <c r="A430" s="10"/>
      <c r="B430" s="4"/>
      <c r="C430" s="4"/>
      <c r="D430" s="4"/>
      <c r="E430" s="4"/>
      <c r="F430" s="4"/>
      <c r="G430" s="4"/>
      <c r="H430" s="4"/>
      <c r="I430" s="4"/>
      <c r="J430" s="4"/>
      <c r="K430" s="4"/>
      <c r="L430" s="4"/>
      <c r="M430" s="4"/>
      <c r="N430" s="4"/>
      <c r="O430" s="4"/>
      <c r="P430" s="4"/>
      <c r="Q430" s="4"/>
      <c r="R430" s="4"/>
      <c r="S430" s="4"/>
      <c r="T430" s="4"/>
      <c r="U430" s="4"/>
      <c r="V430" s="4"/>
      <c r="W430" s="4"/>
      <c r="X430" s="4"/>
    </row>
    <row r="431" spans="1:24" ht="11.25" customHeight="1" x14ac:dyDescent="0.2">
      <c r="A431" s="10"/>
      <c r="B431" s="4"/>
      <c r="C431" s="4"/>
      <c r="D431" s="4"/>
      <c r="E431" s="4"/>
      <c r="F431" s="4"/>
      <c r="G431" s="4"/>
      <c r="H431" s="4"/>
      <c r="I431" s="4"/>
      <c r="J431" s="4"/>
      <c r="K431" s="4"/>
      <c r="L431" s="4"/>
      <c r="M431" s="4"/>
      <c r="N431" s="4"/>
      <c r="O431" s="4"/>
      <c r="P431" s="4"/>
      <c r="Q431" s="4"/>
      <c r="R431" s="4"/>
      <c r="S431" s="4"/>
      <c r="T431" s="4"/>
      <c r="U431" s="4"/>
      <c r="V431" s="4"/>
      <c r="W431" s="4"/>
      <c r="X431" s="4"/>
    </row>
    <row r="432" spans="1:24" ht="11.25" customHeight="1" x14ac:dyDescent="0.2">
      <c r="A432" s="10"/>
      <c r="B432" s="4"/>
      <c r="C432" s="4"/>
      <c r="D432" s="4"/>
      <c r="E432" s="4"/>
      <c r="F432" s="4"/>
      <c r="G432" s="4"/>
      <c r="H432" s="4"/>
      <c r="I432" s="4"/>
      <c r="J432" s="4"/>
      <c r="K432" s="4"/>
      <c r="L432" s="4"/>
      <c r="M432" s="4"/>
      <c r="N432" s="4"/>
      <c r="O432" s="4"/>
      <c r="P432" s="4"/>
      <c r="Q432" s="4"/>
      <c r="R432" s="4"/>
      <c r="S432" s="4"/>
      <c r="T432" s="4"/>
      <c r="U432" s="4"/>
      <c r="V432" s="4"/>
      <c r="W432" s="4"/>
      <c r="X432" s="4"/>
    </row>
    <row r="433" spans="1:24" ht="11.25" customHeight="1" x14ac:dyDescent="0.2">
      <c r="A433" s="10"/>
      <c r="B433" s="4"/>
      <c r="C433" s="4"/>
      <c r="D433" s="4"/>
      <c r="E433" s="4"/>
      <c r="F433" s="4"/>
      <c r="G433" s="4"/>
      <c r="H433" s="4"/>
      <c r="I433" s="4"/>
      <c r="J433" s="4"/>
      <c r="K433" s="4"/>
      <c r="L433" s="4"/>
      <c r="M433" s="4"/>
      <c r="N433" s="4"/>
      <c r="O433" s="4"/>
      <c r="P433" s="4"/>
      <c r="Q433" s="4"/>
      <c r="R433" s="4"/>
      <c r="S433" s="4"/>
      <c r="T433" s="4"/>
      <c r="U433" s="4"/>
      <c r="V433" s="4"/>
      <c r="W433" s="4"/>
      <c r="X433" s="4"/>
    </row>
    <row r="434" spans="1:24" ht="11.25" customHeight="1" x14ac:dyDescent="0.2">
      <c r="A434" s="10"/>
      <c r="B434" s="4"/>
      <c r="C434" s="4"/>
      <c r="D434" s="4"/>
      <c r="E434" s="4"/>
      <c r="F434" s="4"/>
      <c r="G434" s="4"/>
      <c r="H434" s="4"/>
      <c r="I434" s="4"/>
      <c r="J434" s="4"/>
      <c r="K434" s="4"/>
      <c r="L434" s="4"/>
      <c r="M434" s="4"/>
      <c r="N434" s="4"/>
      <c r="O434" s="4"/>
      <c r="P434" s="4"/>
      <c r="Q434" s="4"/>
      <c r="R434" s="4"/>
      <c r="S434" s="4"/>
      <c r="T434" s="4"/>
      <c r="U434" s="4"/>
      <c r="V434" s="4"/>
      <c r="W434" s="4"/>
      <c r="X434" s="4"/>
    </row>
    <row r="435" spans="1:24" ht="11.25" customHeight="1" x14ac:dyDescent="0.2">
      <c r="A435" s="10"/>
      <c r="B435" s="4"/>
      <c r="C435" s="4"/>
      <c r="D435" s="4"/>
      <c r="E435" s="4"/>
      <c r="F435" s="4"/>
      <c r="G435" s="4"/>
      <c r="H435" s="4"/>
      <c r="I435" s="4"/>
      <c r="J435" s="4"/>
      <c r="K435" s="4"/>
      <c r="L435" s="4"/>
      <c r="M435" s="4"/>
      <c r="N435" s="4"/>
      <c r="O435" s="4"/>
      <c r="P435" s="4"/>
      <c r="Q435" s="4"/>
      <c r="R435" s="4"/>
      <c r="S435" s="4"/>
      <c r="T435" s="4"/>
      <c r="U435" s="4"/>
      <c r="V435" s="4"/>
      <c r="W435" s="4"/>
      <c r="X435" s="4"/>
    </row>
    <row r="436" spans="1:24" ht="11.25" customHeight="1" x14ac:dyDescent="0.2">
      <c r="A436" s="10"/>
      <c r="B436" s="4"/>
      <c r="C436" s="4"/>
      <c r="D436" s="4"/>
      <c r="E436" s="4"/>
      <c r="F436" s="4"/>
      <c r="G436" s="4"/>
      <c r="H436" s="4"/>
      <c r="I436" s="4"/>
      <c r="J436" s="4"/>
      <c r="K436" s="4"/>
      <c r="L436" s="4"/>
      <c r="M436" s="4"/>
      <c r="N436" s="4"/>
      <c r="O436" s="4"/>
      <c r="P436" s="4"/>
      <c r="Q436" s="4"/>
      <c r="R436" s="4"/>
      <c r="S436" s="4"/>
      <c r="T436" s="4"/>
      <c r="U436" s="4"/>
      <c r="V436" s="4"/>
      <c r="W436" s="4"/>
      <c r="X436" s="4"/>
    </row>
    <row r="437" spans="1:24" ht="11.25" customHeight="1" x14ac:dyDescent="0.2">
      <c r="A437" s="10"/>
      <c r="B437" s="4"/>
      <c r="C437" s="4"/>
      <c r="D437" s="4"/>
      <c r="E437" s="4"/>
      <c r="F437" s="4"/>
      <c r="G437" s="4"/>
      <c r="H437" s="4"/>
      <c r="I437" s="4"/>
      <c r="J437" s="4"/>
      <c r="K437" s="4"/>
      <c r="L437" s="4"/>
      <c r="M437" s="4"/>
      <c r="N437" s="4"/>
      <c r="O437" s="4"/>
      <c r="P437" s="4"/>
      <c r="Q437" s="4"/>
      <c r="R437" s="4"/>
      <c r="S437" s="4"/>
      <c r="T437" s="4"/>
      <c r="U437" s="4"/>
      <c r="V437" s="4"/>
      <c r="W437" s="4"/>
      <c r="X437" s="4"/>
    </row>
    <row r="438" spans="1:24" ht="11.25" customHeight="1" x14ac:dyDescent="0.2">
      <c r="A438" s="10"/>
      <c r="B438" s="4"/>
      <c r="C438" s="4"/>
      <c r="D438" s="4"/>
      <c r="E438" s="4"/>
      <c r="F438" s="4"/>
      <c r="G438" s="4"/>
      <c r="H438" s="4"/>
      <c r="I438" s="4"/>
      <c r="J438" s="4"/>
      <c r="K438" s="4"/>
      <c r="L438" s="4"/>
      <c r="M438" s="4"/>
      <c r="N438" s="4"/>
      <c r="O438" s="4"/>
      <c r="P438" s="4"/>
      <c r="Q438" s="4"/>
      <c r="R438" s="4"/>
      <c r="S438" s="4"/>
      <c r="T438" s="4"/>
      <c r="U438" s="4"/>
      <c r="V438" s="4"/>
      <c r="W438" s="4"/>
      <c r="X438" s="4"/>
    </row>
    <row r="439" spans="1:24" ht="11.25" customHeight="1" x14ac:dyDescent="0.2">
      <c r="A439" s="10"/>
      <c r="B439" s="4"/>
      <c r="C439" s="4"/>
      <c r="D439" s="4"/>
      <c r="E439" s="4"/>
      <c r="F439" s="4"/>
      <c r="G439" s="4"/>
      <c r="H439" s="4"/>
      <c r="I439" s="4"/>
      <c r="J439" s="4"/>
      <c r="K439" s="4"/>
      <c r="L439" s="4"/>
      <c r="M439" s="4"/>
      <c r="N439" s="4"/>
      <c r="O439" s="4"/>
      <c r="P439" s="4"/>
      <c r="Q439" s="4"/>
      <c r="R439" s="4"/>
      <c r="S439" s="4"/>
      <c r="T439" s="4"/>
      <c r="U439" s="4"/>
      <c r="V439" s="4"/>
      <c r="W439" s="4"/>
      <c r="X439" s="4"/>
    </row>
    <row r="440" spans="1:24" ht="11.25" customHeight="1" x14ac:dyDescent="0.2">
      <c r="A440" s="10"/>
      <c r="B440" s="4"/>
      <c r="C440" s="4"/>
      <c r="D440" s="4"/>
      <c r="E440" s="4"/>
      <c r="F440" s="4"/>
      <c r="G440" s="4"/>
      <c r="H440" s="4"/>
      <c r="I440" s="4"/>
      <c r="J440" s="4"/>
      <c r="K440" s="4"/>
      <c r="L440" s="4"/>
      <c r="M440" s="4"/>
      <c r="N440" s="4"/>
      <c r="O440" s="4"/>
      <c r="P440" s="4"/>
      <c r="Q440" s="4"/>
      <c r="R440" s="4"/>
      <c r="S440" s="4"/>
      <c r="T440" s="4"/>
      <c r="U440" s="4"/>
      <c r="V440" s="4"/>
      <c r="W440" s="4"/>
      <c r="X440" s="4"/>
    </row>
    <row r="441" spans="1:24" ht="11.25" customHeight="1" x14ac:dyDescent="0.2">
      <c r="A441" s="10"/>
      <c r="B441" s="4"/>
      <c r="C441" s="4"/>
      <c r="D441" s="4"/>
      <c r="E441" s="4"/>
      <c r="F441" s="4"/>
      <c r="G441" s="4"/>
      <c r="H441" s="4"/>
      <c r="I441" s="4"/>
      <c r="J441" s="4"/>
      <c r="K441" s="4"/>
      <c r="L441" s="4"/>
      <c r="M441" s="4"/>
      <c r="N441" s="4"/>
      <c r="O441" s="4"/>
      <c r="P441" s="4"/>
      <c r="Q441" s="4"/>
      <c r="R441" s="4"/>
      <c r="S441" s="4"/>
      <c r="T441" s="4"/>
      <c r="U441" s="4"/>
      <c r="V441" s="4"/>
      <c r="W441" s="4"/>
      <c r="X441" s="4"/>
    </row>
    <row r="442" spans="1:24" ht="11.25" customHeight="1" x14ac:dyDescent="0.2">
      <c r="A442" s="10"/>
      <c r="B442" s="4"/>
      <c r="C442" s="4"/>
      <c r="D442" s="4"/>
      <c r="E442" s="4"/>
      <c r="F442" s="4"/>
      <c r="G442" s="4"/>
      <c r="H442" s="4"/>
      <c r="I442" s="4"/>
      <c r="J442" s="4"/>
      <c r="K442" s="4"/>
      <c r="L442" s="4"/>
      <c r="M442" s="4"/>
      <c r="N442" s="4"/>
      <c r="O442" s="4"/>
      <c r="P442" s="4"/>
      <c r="Q442" s="4"/>
      <c r="R442" s="4"/>
      <c r="S442" s="4"/>
      <c r="T442" s="4"/>
      <c r="U442" s="4"/>
      <c r="V442" s="4"/>
      <c r="W442" s="4"/>
      <c r="X442" s="4"/>
    </row>
    <row r="443" spans="1:24" ht="11.25" customHeight="1" x14ac:dyDescent="0.2">
      <c r="A443" s="10"/>
      <c r="B443" s="4"/>
      <c r="C443" s="4"/>
      <c r="D443" s="4"/>
      <c r="E443" s="4"/>
      <c r="F443" s="4"/>
      <c r="G443" s="4"/>
      <c r="H443" s="4"/>
      <c r="I443" s="4"/>
      <c r="J443" s="4"/>
      <c r="K443" s="4"/>
      <c r="L443" s="4"/>
      <c r="M443" s="4"/>
      <c r="N443" s="4"/>
      <c r="O443" s="4"/>
      <c r="P443" s="4"/>
      <c r="Q443" s="4"/>
      <c r="R443" s="4"/>
      <c r="S443" s="4"/>
      <c r="T443" s="4"/>
      <c r="U443" s="4"/>
      <c r="V443" s="4"/>
      <c r="W443" s="4"/>
      <c r="X443" s="4"/>
    </row>
    <row r="444" spans="1:24" ht="11.25" customHeight="1" x14ac:dyDescent="0.2">
      <c r="A444" s="10"/>
      <c r="B444" s="4"/>
      <c r="C444" s="4"/>
      <c r="D444" s="4"/>
      <c r="E444" s="4"/>
      <c r="F444" s="4"/>
      <c r="G444" s="4"/>
      <c r="H444" s="4"/>
      <c r="I444" s="4"/>
      <c r="J444" s="4"/>
      <c r="K444" s="4"/>
      <c r="L444" s="4"/>
      <c r="M444" s="4"/>
      <c r="N444" s="4"/>
      <c r="O444" s="4"/>
      <c r="P444" s="4"/>
      <c r="Q444" s="4"/>
      <c r="R444" s="4"/>
      <c r="S444" s="4"/>
      <c r="T444" s="4"/>
      <c r="U444" s="4"/>
      <c r="V444" s="4"/>
      <c r="W444" s="4"/>
      <c r="X444" s="4"/>
    </row>
    <row r="445" spans="1:24" ht="11.25" customHeight="1" x14ac:dyDescent="0.2">
      <c r="A445" s="10"/>
      <c r="B445" s="4"/>
      <c r="C445" s="4"/>
      <c r="D445" s="4"/>
      <c r="E445" s="4"/>
      <c r="F445" s="4"/>
      <c r="G445" s="4"/>
      <c r="H445" s="4"/>
      <c r="I445" s="4"/>
      <c r="J445" s="4"/>
      <c r="K445" s="4"/>
      <c r="L445" s="4"/>
      <c r="M445" s="4"/>
      <c r="N445" s="4"/>
      <c r="O445" s="4"/>
      <c r="P445" s="4"/>
      <c r="Q445" s="4"/>
      <c r="R445" s="4"/>
      <c r="S445" s="4"/>
      <c r="T445" s="4"/>
      <c r="U445" s="4"/>
      <c r="V445" s="4"/>
      <c r="W445" s="4"/>
      <c r="X445" s="4"/>
    </row>
    <row r="446" spans="1:24" ht="11.25" customHeight="1" x14ac:dyDescent="0.2">
      <c r="A446" s="10"/>
      <c r="B446" s="4"/>
      <c r="C446" s="4"/>
      <c r="D446" s="4"/>
      <c r="E446" s="4"/>
      <c r="F446" s="4"/>
      <c r="G446" s="4"/>
      <c r="H446" s="4"/>
      <c r="I446" s="4"/>
      <c r="J446" s="4"/>
      <c r="K446" s="4"/>
      <c r="L446" s="4"/>
      <c r="M446" s="4"/>
      <c r="N446" s="4"/>
      <c r="O446" s="4"/>
      <c r="P446" s="4"/>
      <c r="Q446" s="4"/>
      <c r="R446" s="4"/>
      <c r="S446" s="4"/>
      <c r="T446" s="4"/>
      <c r="U446" s="4"/>
      <c r="V446" s="4"/>
      <c r="W446" s="4"/>
      <c r="X446" s="4"/>
    </row>
    <row r="447" spans="1:24" ht="11.25" customHeight="1" x14ac:dyDescent="0.2">
      <c r="A447" s="10"/>
      <c r="B447" s="4"/>
      <c r="C447" s="4"/>
      <c r="D447" s="4"/>
      <c r="E447" s="4"/>
      <c r="F447" s="4"/>
      <c r="G447" s="4"/>
      <c r="H447" s="4"/>
      <c r="I447" s="4"/>
      <c r="J447" s="4"/>
      <c r="K447" s="4"/>
      <c r="L447" s="4"/>
      <c r="M447" s="4"/>
      <c r="N447" s="4"/>
      <c r="O447" s="4"/>
      <c r="P447" s="4"/>
      <c r="Q447" s="4"/>
      <c r="R447" s="4"/>
      <c r="S447" s="4"/>
      <c r="T447" s="4"/>
      <c r="U447" s="4"/>
      <c r="V447" s="4"/>
      <c r="W447" s="4"/>
      <c r="X447" s="4"/>
    </row>
    <row r="448" spans="1:24" ht="11.25" customHeight="1" x14ac:dyDescent="0.2">
      <c r="A448" s="10"/>
      <c r="B448" s="4"/>
      <c r="C448" s="4"/>
      <c r="D448" s="4"/>
      <c r="E448" s="4"/>
      <c r="F448" s="4"/>
      <c r="G448" s="4"/>
      <c r="H448" s="4"/>
      <c r="I448" s="4"/>
      <c r="J448" s="4"/>
      <c r="K448" s="4"/>
      <c r="L448" s="4"/>
      <c r="M448" s="4"/>
      <c r="N448" s="4"/>
      <c r="O448" s="4"/>
      <c r="P448" s="4"/>
      <c r="Q448" s="4"/>
      <c r="R448" s="4"/>
      <c r="S448" s="4"/>
      <c r="T448" s="4"/>
      <c r="U448" s="4"/>
      <c r="V448" s="4"/>
      <c r="W448" s="4"/>
      <c r="X448" s="4"/>
    </row>
    <row r="449" spans="1:24" ht="11.25" customHeight="1" x14ac:dyDescent="0.2">
      <c r="A449" s="10"/>
      <c r="B449" s="4"/>
      <c r="C449" s="4"/>
      <c r="D449" s="4"/>
      <c r="E449" s="4"/>
      <c r="F449" s="4"/>
      <c r="G449" s="4"/>
      <c r="H449" s="4"/>
      <c r="I449" s="4"/>
      <c r="J449" s="4"/>
      <c r="K449" s="4"/>
      <c r="L449" s="4"/>
      <c r="M449" s="4"/>
      <c r="N449" s="4"/>
      <c r="O449" s="4"/>
      <c r="P449" s="4"/>
      <c r="Q449" s="4"/>
      <c r="R449" s="4"/>
      <c r="S449" s="4"/>
      <c r="T449" s="4"/>
      <c r="U449" s="4"/>
      <c r="V449" s="4"/>
      <c r="W449" s="4"/>
      <c r="X449" s="4"/>
    </row>
    <row r="450" spans="1:24" ht="11.25" customHeight="1" x14ac:dyDescent="0.2">
      <c r="A450" s="10"/>
      <c r="B450" s="4"/>
      <c r="C450" s="4"/>
      <c r="D450" s="4"/>
      <c r="E450" s="4"/>
      <c r="F450" s="4"/>
      <c r="G450" s="4"/>
      <c r="H450" s="4"/>
      <c r="I450" s="4"/>
      <c r="J450" s="4"/>
      <c r="K450" s="4"/>
      <c r="L450" s="4"/>
      <c r="M450" s="4"/>
      <c r="N450" s="4"/>
      <c r="O450" s="4"/>
      <c r="P450" s="4"/>
      <c r="Q450" s="4"/>
      <c r="R450" s="4"/>
      <c r="S450" s="4"/>
      <c r="T450" s="4"/>
      <c r="U450" s="4"/>
      <c r="V450" s="4"/>
      <c r="W450" s="4"/>
      <c r="X450" s="4"/>
    </row>
    <row r="451" spans="1:24" ht="11.25" customHeight="1" x14ac:dyDescent="0.2">
      <c r="A451" s="10"/>
      <c r="B451" s="4"/>
      <c r="C451" s="4"/>
      <c r="D451" s="4"/>
      <c r="E451" s="4"/>
      <c r="F451" s="4"/>
      <c r="G451" s="4"/>
      <c r="H451" s="4"/>
      <c r="I451" s="4"/>
      <c r="J451" s="4"/>
      <c r="K451" s="4"/>
      <c r="L451" s="4"/>
      <c r="M451" s="4"/>
      <c r="N451" s="4"/>
      <c r="O451" s="4"/>
      <c r="P451" s="4"/>
      <c r="Q451" s="4"/>
      <c r="R451" s="4"/>
      <c r="S451" s="4"/>
      <c r="T451" s="4"/>
      <c r="U451" s="4"/>
      <c r="V451" s="4"/>
      <c r="W451" s="4"/>
      <c r="X451" s="4"/>
    </row>
    <row r="452" spans="1:24" ht="11.25" customHeight="1" x14ac:dyDescent="0.2">
      <c r="A452" s="10"/>
      <c r="B452" s="4"/>
      <c r="C452" s="4"/>
      <c r="D452" s="4"/>
      <c r="E452" s="4"/>
      <c r="F452" s="4"/>
      <c r="G452" s="4"/>
      <c r="H452" s="4"/>
      <c r="I452" s="4"/>
      <c r="J452" s="4"/>
      <c r="K452" s="4"/>
      <c r="L452" s="4"/>
      <c r="M452" s="4"/>
      <c r="N452" s="4"/>
      <c r="O452" s="4"/>
      <c r="P452" s="4"/>
      <c r="Q452" s="4"/>
      <c r="R452" s="4"/>
      <c r="S452" s="4"/>
      <c r="T452" s="4"/>
      <c r="U452" s="4"/>
      <c r="V452" s="4"/>
      <c r="W452" s="4"/>
      <c r="X452" s="4"/>
    </row>
    <row r="453" spans="1:24" ht="11.25" customHeight="1" x14ac:dyDescent="0.2">
      <c r="A453" s="10"/>
      <c r="B453" s="4"/>
      <c r="C453" s="4"/>
      <c r="D453" s="4"/>
      <c r="E453" s="4"/>
      <c r="F453" s="4"/>
      <c r="G453" s="4"/>
      <c r="H453" s="4"/>
      <c r="I453" s="4"/>
      <c r="J453" s="4"/>
      <c r="K453" s="4"/>
      <c r="L453" s="4"/>
      <c r="M453" s="4"/>
      <c r="N453" s="4"/>
      <c r="O453" s="4"/>
      <c r="P453" s="4"/>
      <c r="Q453" s="4"/>
      <c r="R453" s="4"/>
      <c r="S453" s="4"/>
      <c r="T453" s="4"/>
      <c r="U453" s="4"/>
      <c r="V453" s="4"/>
      <c r="W453" s="4"/>
      <c r="X453" s="4"/>
    </row>
    <row r="454" spans="1:24" ht="11.25" customHeight="1" x14ac:dyDescent="0.2">
      <c r="A454" s="10"/>
      <c r="B454" s="4"/>
      <c r="C454" s="4"/>
      <c r="D454" s="4"/>
      <c r="E454" s="4"/>
      <c r="F454" s="4"/>
      <c r="G454" s="4"/>
      <c r="H454" s="4"/>
      <c r="I454" s="4"/>
      <c r="J454" s="4"/>
      <c r="K454" s="4"/>
      <c r="L454" s="4"/>
      <c r="M454" s="4"/>
      <c r="N454" s="4"/>
      <c r="O454" s="4"/>
      <c r="P454" s="4"/>
      <c r="Q454" s="4"/>
      <c r="R454" s="4"/>
      <c r="S454" s="4"/>
      <c r="T454" s="4"/>
      <c r="U454" s="4"/>
      <c r="V454" s="4"/>
      <c r="W454" s="4"/>
      <c r="X454" s="4"/>
    </row>
    <row r="455" spans="1:24" ht="11.25" customHeight="1" x14ac:dyDescent="0.2">
      <c r="A455" s="10"/>
      <c r="B455" s="4"/>
      <c r="C455" s="4"/>
      <c r="D455" s="4"/>
      <c r="E455" s="4"/>
      <c r="F455" s="4"/>
      <c r="G455" s="4"/>
      <c r="H455" s="4"/>
      <c r="I455" s="4"/>
      <c r="J455" s="4"/>
      <c r="K455" s="4"/>
      <c r="L455" s="4"/>
      <c r="M455" s="4"/>
      <c r="N455" s="4"/>
      <c r="O455" s="4"/>
      <c r="P455" s="4"/>
      <c r="Q455" s="4"/>
      <c r="R455" s="4"/>
      <c r="S455" s="4"/>
      <c r="T455" s="4"/>
      <c r="U455" s="4"/>
      <c r="V455" s="4"/>
      <c r="W455" s="4"/>
      <c r="X455" s="4"/>
    </row>
    <row r="456" spans="1:24" ht="11.25" customHeight="1" x14ac:dyDescent="0.2">
      <c r="A456" s="10"/>
      <c r="B456" s="4"/>
      <c r="C456" s="4"/>
      <c r="D456" s="4"/>
      <c r="E456" s="4"/>
      <c r="F456" s="4"/>
      <c r="G456" s="4"/>
      <c r="H456" s="4"/>
      <c r="I456" s="4"/>
      <c r="J456" s="4"/>
      <c r="K456" s="4"/>
      <c r="L456" s="4"/>
      <c r="M456" s="4"/>
      <c r="N456" s="4"/>
      <c r="O456" s="4"/>
      <c r="P456" s="4"/>
      <c r="Q456" s="4"/>
      <c r="R456" s="4"/>
      <c r="S456" s="4"/>
      <c r="T456" s="4"/>
      <c r="U456" s="4"/>
      <c r="V456" s="4"/>
      <c r="W456" s="4"/>
      <c r="X456" s="4"/>
    </row>
    <row r="457" spans="1:24" ht="11.25" customHeight="1" x14ac:dyDescent="0.2">
      <c r="A457" s="10"/>
      <c r="B457" s="4"/>
      <c r="C457" s="4"/>
      <c r="D457" s="4"/>
      <c r="E457" s="4"/>
      <c r="F457" s="4"/>
      <c r="G457" s="4"/>
      <c r="H457" s="4"/>
      <c r="I457" s="4"/>
      <c r="J457" s="4"/>
      <c r="K457" s="4"/>
      <c r="L457" s="4"/>
      <c r="M457" s="4"/>
      <c r="N457" s="4"/>
      <c r="O457" s="4"/>
      <c r="P457" s="4"/>
      <c r="Q457" s="4"/>
      <c r="R457" s="4"/>
      <c r="S457" s="4"/>
      <c r="T457" s="4"/>
      <c r="U457" s="4"/>
      <c r="V457" s="4"/>
      <c r="W457" s="4"/>
      <c r="X457" s="4"/>
    </row>
    <row r="458" spans="1:24" ht="11.25" customHeight="1" x14ac:dyDescent="0.2">
      <c r="A458" s="10"/>
      <c r="B458" s="4"/>
      <c r="C458" s="4"/>
      <c r="D458" s="4"/>
      <c r="E458" s="4"/>
      <c r="F458" s="4"/>
      <c r="G458" s="4"/>
      <c r="H458" s="4"/>
      <c r="I458" s="4"/>
      <c r="J458" s="4"/>
      <c r="K458" s="4"/>
      <c r="L458" s="4"/>
      <c r="M458" s="4"/>
      <c r="N458" s="4"/>
      <c r="O458" s="4"/>
      <c r="P458" s="4"/>
      <c r="Q458" s="4"/>
      <c r="R458" s="4"/>
      <c r="S458" s="4"/>
      <c r="T458" s="4"/>
      <c r="U458" s="4"/>
      <c r="V458" s="4"/>
      <c r="W458" s="4"/>
      <c r="X458" s="4"/>
    </row>
    <row r="459" spans="1:24" ht="11.25" customHeight="1" x14ac:dyDescent="0.2">
      <c r="A459" s="10"/>
      <c r="B459" s="4"/>
      <c r="C459" s="4"/>
      <c r="D459" s="4"/>
      <c r="E459" s="4"/>
      <c r="F459" s="4"/>
      <c r="G459" s="4"/>
      <c r="H459" s="4"/>
      <c r="I459" s="4"/>
      <c r="J459" s="4"/>
      <c r="K459" s="4"/>
      <c r="L459" s="4"/>
      <c r="M459" s="4"/>
      <c r="N459" s="4"/>
      <c r="O459" s="4"/>
      <c r="P459" s="4"/>
      <c r="Q459" s="4"/>
      <c r="R459" s="4"/>
      <c r="S459" s="4"/>
      <c r="T459" s="4"/>
      <c r="U459" s="4"/>
      <c r="V459" s="4"/>
      <c r="W459" s="4"/>
      <c r="X459" s="4"/>
    </row>
    <row r="460" spans="1:24" ht="11.25" customHeight="1" x14ac:dyDescent="0.2">
      <c r="A460" s="10"/>
      <c r="B460" s="4"/>
      <c r="C460" s="4"/>
      <c r="D460" s="4"/>
      <c r="E460" s="4"/>
      <c r="F460" s="4"/>
      <c r="G460" s="4"/>
      <c r="H460" s="4"/>
      <c r="I460" s="4"/>
      <c r="J460" s="4"/>
      <c r="K460" s="4"/>
      <c r="L460" s="4"/>
      <c r="M460" s="4"/>
      <c r="N460" s="4"/>
      <c r="O460" s="4"/>
      <c r="P460" s="4"/>
      <c r="Q460" s="4"/>
      <c r="R460" s="4"/>
      <c r="S460" s="4"/>
      <c r="T460" s="4"/>
      <c r="U460" s="4"/>
      <c r="V460" s="4"/>
      <c r="W460" s="4"/>
      <c r="X460" s="4"/>
    </row>
    <row r="461" spans="1:24" ht="11.25" customHeight="1" x14ac:dyDescent="0.2">
      <c r="A461" s="10"/>
      <c r="B461" s="4"/>
      <c r="C461" s="4"/>
      <c r="D461" s="4"/>
      <c r="E461" s="4"/>
      <c r="F461" s="4"/>
      <c r="G461" s="4"/>
      <c r="H461" s="4"/>
      <c r="I461" s="4"/>
      <c r="J461" s="4"/>
      <c r="K461" s="4"/>
      <c r="L461" s="4"/>
      <c r="M461" s="4"/>
      <c r="N461" s="4"/>
      <c r="O461" s="4"/>
      <c r="P461" s="4"/>
      <c r="Q461" s="4"/>
      <c r="R461" s="4"/>
      <c r="S461" s="4"/>
      <c r="T461" s="4"/>
      <c r="U461" s="4"/>
      <c r="V461" s="4"/>
      <c r="W461" s="4"/>
      <c r="X461" s="4"/>
    </row>
    <row r="462" spans="1:24" ht="11.25" customHeight="1" x14ac:dyDescent="0.2">
      <c r="A462" s="10"/>
      <c r="B462" s="4"/>
      <c r="C462" s="4"/>
      <c r="D462" s="4"/>
      <c r="E462" s="4"/>
      <c r="F462" s="4"/>
      <c r="G462" s="4"/>
      <c r="H462" s="4"/>
      <c r="I462" s="4"/>
      <c r="J462" s="4"/>
      <c r="K462" s="4"/>
      <c r="L462" s="4"/>
      <c r="M462" s="4"/>
      <c r="N462" s="4"/>
      <c r="O462" s="4"/>
      <c r="P462" s="4"/>
      <c r="Q462" s="4"/>
      <c r="R462" s="4"/>
      <c r="S462" s="4"/>
      <c r="T462" s="4"/>
      <c r="U462" s="4"/>
      <c r="V462" s="4"/>
      <c r="W462" s="4"/>
      <c r="X462" s="4"/>
    </row>
    <row r="463" spans="1:24" ht="11.25" customHeight="1" x14ac:dyDescent="0.2">
      <c r="A463" s="10"/>
      <c r="B463" s="4"/>
      <c r="C463" s="4"/>
      <c r="D463" s="4"/>
      <c r="E463" s="4"/>
      <c r="F463" s="4"/>
      <c r="G463" s="4"/>
      <c r="H463" s="4"/>
      <c r="I463" s="4"/>
      <c r="J463" s="4"/>
      <c r="K463" s="4"/>
      <c r="L463" s="4"/>
      <c r="M463" s="4"/>
      <c r="N463" s="4"/>
      <c r="O463" s="4"/>
      <c r="P463" s="4"/>
      <c r="Q463" s="4"/>
      <c r="R463" s="4"/>
      <c r="S463" s="4"/>
      <c r="T463" s="4"/>
      <c r="U463" s="4"/>
      <c r="V463" s="4"/>
      <c r="W463" s="4"/>
      <c r="X463" s="4"/>
    </row>
    <row r="464" spans="1:24" ht="11.25" customHeight="1" x14ac:dyDescent="0.2">
      <c r="A464" s="10"/>
      <c r="B464" s="4"/>
      <c r="C464" s="4"/>
      <c r="D464" s="4"/>
      <c r="E464" s="4"/>
      <c r="F464" s="4"/>
      <c r="G464" s="4"/>
      <c r="H464" s="4"/>
      <c r="I464" s="4"/>
      <c r="J464" s="4"/>
      <c r="K464" s="4"/>
      <c r="L464" s="4"/>
      <c r="M464" s="4"/>
      <c r="N464" s="4"/>
      <c r="O464" s="4"/>
      <c r="P464" s="4"/>
      <c r="Q464" s="4"/>
      <c r="R464" s="4"/>
      <c r="S464" s="4"/>
      <c r="T464" s="4"/>
      <c r="U464" s="4"/>
      <c r="V464" s="4"/>
      <c r="W464" s="4"/>
      <c r="X464" s="4"/>
    </row>
    <row r="465" spans="1:24" ht="11.25" customHeight="1" x14ac:dyDescent="0.2">
      <c r="A465" s="10"/>
      <c r="B465" s="4"/>
      <c r="C465" s="4"/>
      <c r="D465" s="4"/>
      <c r="E465" s="4"/>
      <c r="F465" s="4"/>
      <c r="G465" s="4"/>
      <c r="H465" s="4"/>
      <c r="I465" s="4"/>
      <c r="J465" s="4"/>
      <c r="K465" s="4"/>
      <c r="L465" s="4"/>
      <c r="M465" s="4"/>
      <c r="N465" s="4"/>
      <c r="O465" s="4"/>
      <c r="P465" s="4"/>
      <c r="Q465" s="4"/>
      <c r="R465" s="4"/>
      <c r="S465" s="4"/>
      <c r="T465" s="4"/>
      <c r="U465" s="4"/>
      <c r="V465" s="4"/>
      <c r="W465" s="4"/>
      <c r="X465" s="4"/>
    </row>
    <row r="466" spans="1:24" ht="11.25" customHeight="1" x14ac:dyDescent="0.2">
      <c r="A466" s="10"/>
      <c r="B466" s="4"/>
      <c r="C466" s="4"/>
      <c r="D466" s="4"/>
      <c r="E466" s="4"/>
      <c r="F466" s="4"/>
      <c r="G466" s="4"/>
      <c r="H466" s="4"/>
      <c r="I466" s="4"/>
      <c r="J466" s="4"/>
      <c r="K466" s="4"/>
      <c r="L466" s="4"/>
      <c r="M466" s="4"/>
      <c r="N466" s="4"/>
      <c r="O466" s="4"/>
      <c r="P466" s="4"/>
      <c r="Q466" s="4"/>
      <c r="R466" s="4"/>
      <c r="S466" s="4"/>
      <c r="T466" s="4"/>
      <c r="U466" s="4"/>
      <c r="V466" s="4"/>
      <c r="W466" s="4"/>
      <c r="X466" s="4"/>
    </row>
    <row r="467" spans="1:24" ht="11.25" customHeight="1" x14ac:dyDescent="0.2">
      <c r="A467" s="10"/>
      <c r="B467" s="4"/>
      <c r="C467" s="4"/>
      <c r="D467" s="4"/>
      <c r="E467" s="4"/>
      <c r="F467" s="4"/>
      <c r="G467" s="4"/>
      <c r="H467" s="4"/>
      <c r="I467" s="4"/>
      <c r="J467" s="4"/>
      <c r="K467" s="4"/>
      <c r="L467" s="4"/>
      <c r="M467" s="4"/>
      <c r="N467" s="4"/>
      <c r="O467" s="4"/>
      <c r="P467" s="4"/>
      <c r="Q467" s="4"/>
      <c r="R467" s="4"/>
      <c r="S467" s="4"/>
      <c r="T467" s="4"/>
      <c r="U467" s="4"/>
      <c r="V467" s="4"/>
      <c r="W467" s="4"/>
      <c r="X467" s="4"/>
    </row>
    <row r="468" spans="1:24" ht="11.25" customHeight="1" x14ac:dyDescent="0.2">
      <c r="A468" s="10"/>
      <c r="B468" s="4"/>
      <c r="C468" s="4"/>
      <c r="D468" s="4"/>
      <c r="E468" s="4"/>
      <c r="F468" s="4"/>
      <c r="G468" s="4"/>
      <c r="H468" s="4"/>
      <c r="I468" s="4"/>
      <c r="J468" s="4"/>
      <c r="K468" s="4"/>
      <c r="L468" s="4"/>
      <c r="M468" s="4"/>
      <c r="N468" s="4"/>
      <c r="O468" s="4"/>
      <c r="P468" s="4"/>
      <c r="Q468" s="4"/>
      <c r="R468" s="4"/>
      <c r="S468" s="4"/>
      <c r="T468" s="4"/>
      <c r="U468" s="4"/>
      <c r="V468" s="4"/>
      <c r="W468" s="4"/>
      <c r="X468" s="4"/>
    </row>
    <row r="469" spans="1:24" ht="11.25" customHeight="1" x14ac:dyDescent="0.2">
      <c r="A469" s="10"/>
      <c r="B469" s="4"/>
      <c r="C469" s="4"/>
      <c r="D469" s="4"/>
      <c r="E469" s="4"/>
      <c r="F469" s="4"/>
      <c r="G469" s="4"/>
      <c r="H469" s="4"/>
      <c r="I469" s="4"/>
      <c r="J469" s="4"/>
      <c r="K469" s="4"/>
      <c r="L469" s="4"/>
      <c r="M469" s="4"/>
      <c r="N469" s="4"/>
      <c r="O469" s="4"/>
      <c r="P469" s="4"/>
      <c r="Q469" s="4"/>
      <c r="R469" s="4"/>
      <c r="S469" s="4"/>
      <c r="T469" s="4"/>
      <c r="U469" s="4"/>
      <c r="V469" s="4"/>
      <c r="W469" s="4"/>
      <c r="X469" s="4"/>
    </row>
    <row r="470" spans="1:24" ht="11.25" customHeight="1" x14ac:dyDescent="0.2">
      <c r="A470" s="10"/>
      <c r="B470" s="4"/>
      <c r="C470" s="4"/>
      <c r="D470" s="4"/>
      <c r="E470" s="4"/>
      <c r="F470" s="4"/>
      <c r="G470" s="4"/>
      <c r="H470" s="4"/>
      <c r="I470" s="4"/>
      <c r="J470" s="4"/>
      <c r="K470" s="4"/>
      <c r="L470" s="4"/>
      <c r="M470" s="4"/>
      <c r="N470" s="4"/>
      <c r="O470" s="4"/>
      <c r="P470" s="4"/>
      <c r="Q470" s="4"/>
      <c r="R470" s="4"/>
      <c r="S470" s="4"/>
      <c r="T470" s="4"/>
      <c r="U470" s="4"/>
      <c r="V470" s="4"/>
      <c r="W470" s="4"/>
      <c r="X470" s="4"/>
    </row>
    <row r="471" spans="1:24" ht="11.25" customHeight="1" x14ac:dyDescent="0.2">
      <c r="A471" s="10"/>
      <c r="B471" s="4"/>
      <c r="C471" s="4"/>
      <c r="D471" s="4"/>
      <c r="E471" s="4"/>
      <c r="F471" s="4"/>
      <c r="G471" s="4"/>
      <c r="H471" s="4"/>
      <c r="I471" s="4"/>
      <c r="J471" s="4"/>
      <c r="K471" s="4"/>
      <c r="L471" s="4"/>
      <c r="M471" s="4"/>
      <c r="N471" s="4"/>
      <c r="O471" s="4"/>
      <c r="P471" s="4"/>
      <c r="Q471" s="4"/>
      <c r="R471" s="4"/>
      <c r="S471" s="4"/>
      <c r="T471" s="4"/>
      <c r="U471" s="4"/>
      <c r="V471" s="4"/>
      <c r="W471" s="4"/>
      <c r="X471" s="4"/>
    </row>
    <row r="472" spans="1:24" ht="11.25" customHeight="1" x14ac:dyDescent="0.2">
      <c r="A472" s="10"/>
      <c r="B472" s="4"/>
      <c r="C472" s="4"/>
      <c r="D472" s="4"/>
      <c r="E472" s="4"/>
      <c r="F472" s="4"/>
      <c r="G472" s="4"/>
      <c r="H472" s="4"/>
      <c r="I472" s="4"/>
      <c r="J472" s="4"/>
      <c r="K472" s="4"/>
      <c r="L472" s="4"/>
      <c r="M472" s="4"/>
      <c r="N472" s="4"/>
      <c r="O472" s="4"/>
      <c r="P472" s="4"/>
      <c r="Q472" s="4"/>
      <c r="R472" s="4"/>
      <c r="S472" s="4"/>
      <c r="T472" s="4"/>
      <c r="U472" s="4"/>
      <c r="V472" s="4"/>
      <c r="W472" s="4"/>
      <c r="X472" s="4"/>
    </row>
    <row r="473" spans="1:24" ht="11.25" customHeight="1" x14ac:dyDescent="0.2">
      <c r="A473" s="10"/>
      <c r="B473" s="4"/>
      <c r="C473" s="4"/>
      <c r="D473" s="4"/>
      <c r="E473" s="4"/>
      <c r="F473" s="4"/>
      <c r="G473" s="4"/>
      <c r="H473" s="4"/>
      <c r="I473" s="4"/>
      <c r="J473" s="4"/>
      <c r="K473" s="4"/>
      <c r="L473" s="4"/>
      <c r="M473" s="4"/>
      <c r="N473" s="4"/>
      <c r="O473" s="4"/>
      <c r="P473" s="4"/>
      <c r="Q473" s="4"/>
      <c r="R473" s="4"/>
      <c r="S473" s="4"/>
      <c r="T473" s="4"/>
      <c r="U473" s="4"/>
      <c r="V473" s="4"/>
      <c r="W473" s="4"/>
      <c r="X473" s="4"/>
    </row>
    <row r="474" spans="1:24" ht="11.25" customHeight="1" x14ac:dyDescent="0.2">
      <c r="A474" s="10"/>
      <c r="B474" s="4"/>
      <c r="C474" s="4"/>
      <c r="D474" s="4"/>
      <c r="E474" s="4"/>
      <c r="F474" s="4"/>
      <c r="G474" s="4"/>
      <c r="H474" s="4"/>
      <c r="I474" s="4"/>
      <c r="J474" s="4"/>
      <c r="K474" s="4"/>
      <c r="L474" s="4"/>
      <c r="M474" s="4"/>
      <c r="N474" s="4"/>
      <c r="O474" s="4"/>
      <c r="P474" s="4"/>
      <c r="Q474" s="4"/>
      <c r="R474" s="4"/>
      <c r="S474" s="4"/>
      <c r="T474" s="4"/>
      <c r="U474" s="4"/>
      <c r="V474" s="4"/>
      <c r="W474" s="4"/>
      <c r="X474" s="4"/>
    </row>
    <row r="475" spans="1:24" ht="11.25" customHeight="1" x14ac:dyDescent="0.2">
      <c r="A475" s="10"/>
      <c r="B475" s="4"/>
      <c r="C475" s="4"/>
      <c r="D475" s="4"/>
      <c r="E475" s="4"/>
      <c r="F475" s="4"/>
      <c r="G475" s="4"/>
      <c r="H475" s="4"/>
      <c r="I475" s="4"/>
      <c r="J475" s="4"/>
      <c r="K475" s="4"/>
      <c r="L475" s="4"/>
      <c r="M475" s="4"/>
      <c r="N475" s="4"/>
      <c r="O475" s="4"/>
      <c r="P475" s="4"/>
      <c r="Q475" s="4"/>
      <c r="R475" s="4"/>
      <c r="S475" s="4"/>
      <c r="T475" s="4"/>
      <c r="U475" s="4"/>
      <c r="V475" s="4"/>
      <c r="W475" s="4"/>
      <c r="X475" s="4"/>
    </row>
    <row r="476" spans="1:24" ht="11.25" customHeight="1" x14ac:dyDescent="0.2">
      <c r="A476" s="10"/>
      <c r="B476" s="4"/>
      <c r="C476" s="4"/>
      <c r="D476" s="4"/>
      <c r="E476" s="4"/>
      <c r="F476" s="4"/>
      <c r="G476" s="4"/>
      <c r="H476" s="4"/>
      <c r="I476" s="4"/>
      <c r="J476" s="4"/>
      <c r="K476" s="4"/>
      <c r="L476" s="4"/>
      <c r="M476" s="4"/>
      <c r="N476" s="4"/>
      <c r="O476" s="4"/>
      <c r="P476" s="4"/>
      <c r="Q476" s="4"/>
      <c r="R476" s="4"/>
      <c r="S476" s="4"/>
      <c r="T476" s="4"/>
      <c r="U476" s="4"/>
      <c r="V476" s="4"/>
      <c r="W476" s="4"/>
      <c r="X476" s="4"/>
    </row>
    <row r="477" spans="1:24" ht="11.25" customHeight="1" x14ac:dyDescent="0.2">
      <c r="A477" s="10"/>
      <c r="B477" s="4"/>
      <c r="C477" s="4"/>
      <c r="D477" s="4"/>
      <c r="E477" s="4"/>
      <c r="F477" s="4"/>
      <c r="G477" s="4"/>
      <c r="H477" s="4"/>
      <c r="I477" s="4"/>
      <c r="J477" s="4"/>
      <c r="K477" s="4"/>
      <c r="L477" s="4"/>
      <c r="M477" s="4"/>
      <c r="N477" s="4"/>
      <c r="O477" s="4"/>
      <c r="P477" s="4"/>
      <c r="Q477" s="4"/>
      <c r="R477" s="4"/>
      <c r="S477" s="4"/>
      <c r="T477" s="4"/>
      <c r="U477" s="4"/>
      <c r="V477" s="4"/>
      <c r="W477" s="4"/>
      <c r="X477" s="4"/>
    </row>
    <row r="478" spans="1:24" ht="11.25" customHeight="1" x14ac:dyDescent="0.2">
      <c r="A478" s="10"/>
      <c r="B478" s="4"/>
      <c r="C478" s="4"/>
      <c r="D478" s="4"/>
      <c r="E478" s="4"/>
      <c r="F478" s="4"/>
      <c r="G478" s="4"/>
      <c r="H478" s="4"/>
      <c r="I478" s="4"/>
      <c r="J478" s="4"/>
      <c r="K478" s="4"/>
      <c r="L478" s="4"/>
      <c r="M478" s="4"/>
      <c r="N478" s="4"/>
      <c r="O478" s="4"/>
      <c r="P478" s="4"/>
      <c r="Q478" s="4"/>
      <c r="R478" s="4"/>
      <c r="S478" s="4"/>
      <c r="T478" s="4"/>
      <c r="U478" s="4"/>
      <c r="V478" s="4"/>
      <c r="W478" s="4"/>
      <c r="X478" s="4"/>
    </row>
    <row r="479" spans="1:24" ht="11.25" customHeight="1" x14ac:dyDescent="0.2">
      <c r="A479" s="10"/>
      <c r="B479" s="4"/>
      <c r="C479" s="4"/>
      <c r="D479" s="4"/>
      <c r="E479" s="4"/>
      <c r="F479" s="4"/>
      <c r="G479" s="4"/>
      <c r="H479" s="4"/>
      <c r="I479" s="4"/>
      <c r="J479" s="4"/>
      <c r="K479" s="4"/>
      <c r="L479" s="4"/>
      <c r="M479" s="4"/>
      <c r="N479" s="4"/>
      <c r="O479" s="4"/>
      <c r="P479" s="4"/>
      <c r="Q479" s="4"/>
      <c r="R479" s="4"/>
      <c r="S479" s="4"/>
      <c r="T479" s="4"/>
      <c r="U479" s="4"/>
      <c r="V479" s="4"/>
      <c r="W479" s="4"/>
      <c r="X479" s="4"/>
    </row>
    <row r="480" spans="1:24" ht="11.25" customHeight="1" x14ac:dyDescent="0.2">
      <c r="A480" s="10"/>
      <c r="B480" s="4"/>
      <c r="C480" s="4"/>
      <c r="D480" s="4"/>
      <c r="E480" s="4"/>
      <c r="F480" s="4"/>
      <c r="G480" s="4"/>
      <c r="H480" s="4"/>
      <c r="I480" s="4"/>
      <c r="J480" s="4"/>
      <c r="K480" s="4"/>
      <c r="L480" s="4"/>
      <c r="M480" s="4"/>
      <c r="N480" s="4"/>
      <c r="O480" s="4"/>
      <c r="P480" s="4"/>
      <c r="Q480" s="4"/>
      <c r="R480" s="4"/>
      <c r="S480" s="4"/>
      <c r="T480" s="4"/>
      <c r="U480" s="4"/>
      <c r="V480" s="4"/>
      <c r="W480" s="4"/>
      <c r="X480" s="4"/>
    </row>
    <row r="481" spans="1:24" ht="11.25" customHeight="1" x14ac:dyDescent="0.2">
      <c r="A481" s="10"/>
      <c r="B481" s="4"/>
      <c r="C481" s="4"/>
      <c r="D481" s="4"/>
      <c r="E481" s="4"/>
      <c r="F481" s="4"/>
      <c r="G481" s="4"/>
      <c r="H481" s="4"/>
      <c r="I481" s="4"/>
      <c r="J481" s="4"/>
      <c r="K481" s="4"/>
      <c r="L481" s="4"/>
      <c r="M481" s="4"/>
      <c r="N481" s="4"/>
      <c r="O481" s="4"/>
      <c r="P481" s="4"/>
      <c r="Q481" s="4"/>
      <c r="R481" s="4"/>
      <c r="S481" s="4"/>
      <c r="T481" s="4"/>
      <c r="U481" s="4"/>
      <c r="V481" s="4"/>
      <c r="W481" s="4"/>
      <c r="X481" s="4"/>
    </row>
    <row r="482" spans="1:24" ht="11.25" customHeight="1" x14ac:dyDescent="0.2">
      <c r="A482" s="10"/>
      <c r="B482" s="4"/>
      <c r="C482" s="4"/>
      <c r="D482" s="4"/>
      <c r="E482" s="4"/>
      <c r="F482" s="4"/>
      <c r="G482" s="4"/>
      <c r="H482" s="4"/>
      <c r="I482" s="4"/>
      <c r="J482" s="4"/>
      <c r="K482" s="4"/>
      <c r="L482" s="4"/>
      <c r="M482" s="4"/>
      <c r="N482" s="4"/>
      <c r="O482" s="4"/>
      <c r="P482" s="4"/>
      <c r="Q482" s="4"/>
      <c r="R482" s="4"/>
      <c r="S482" s="4"/>
      <c r="T482" s="4"/>
      <c r="U482" s="4"/>
      <c r="V482" s="4"/>
      <c r="W482" s="4"/>
      <c r="X482" s="4"/>
    </row>
    <row r="483" spans="1:24" ht="11.25" customHeight="1" x14ac:dyDescent="0.2">
      <c r="A483" s="10"/>
      <c r="B483" s="4"/>
      <c r="C483" s="4"/>
      <c r="D483" s="4"/>
      <c r="E483" s="4"/>
      <c r="F483" s="4"/>
      <c r="G483" s="4"/>
      <c r="H483" s="4"/>
      <c r="I483" s="4"/>
      <c r="J483" s="4"/>
      <c r="K483" s="4"/>
      <c r="L483" s="4"/>
      <c r="M483" s="4"/>
      <c r="N483" s="4"/>
      <c r="O483" s="4"/>
      <c r="P483" s="4"/>
      <c r="Q483" s="4"/>
      <c r="R483" s="4"/>
      <c r="S483" s="4"/>
      <c r="T483" s="4"/>
      <c r="U483" s="4"/>
      <c r="V483" s="4"/>
      <c r="W483" s="4"/>
      <c r="X483" s="4"/>
    </row>
    <row r="484" spans="1:24" ht="11.25" customHeight="1" x14ac:dyDescent="0.2">
      <c r="A484" s="10"/>
      <c r="B484" s="4"/>
      <c r="C484" s="4"/>
      <c r="D484" s="4"/>
      <c r="E484" s="4"/>
      <c r="F484" s="4"/>
      <c r="G484" s="4"/>
      <c r="H484" s="4"/>
      <c r="I484" s="4"/>
      <c r="J484" s="4"/>
      <c r="K484" s="4"/>
      <c r="L484" s="4"/>
      <c r="M484" s="4"/>
      <c r="N484" s="4"/>
      <c r="O484" s="4"/>
      <c r="P484" s="4"/>
      <c r="Q484" s="4"/>
      <c r="R484" s="4"/>
      <c r="S484" s="4"/>
      <c r="T484" s="4"/>
      <c r="U484" s="4"/>
      <c r="V484" s="4"/>
      <c r="W484" s="4"/>
      <c r="X484" s="4"/>
    </row>
    <row r="485" spans="1:24" ht="11.25" customHeight="1" x14ac:dyDescent="0.2">
      <c r="A485" s="10"/>
      <c r="B485" s="4"/>
      <c r="C485" s="4"/>
      <c r="D485" s="4"/>
      <c r="E485" s="4"/>
      <c r="F485" s="4"/>
      <c r="G485" s="4"/>
      <c r="H485" s="4"/>
      <c r="I485" s="4"/>
      <c r="J485" s="4"/>
      <c r="K485" s="4"/>
      <c r="L485" s="4"/>
      <c r="M485" s="4"/>
      <c r="N485" s="4"/>
      <c r="O485" s="4"/>
      <c r="P485" s="4"/>
      <c r="Q485" s="4"/>
      <c r="R485" s="4"/>
      <c r="S485" s="4"/>
      <c r="T485" s="4"/>
      <c r="U485" s="4"/>
      <c r="V485" s="4"/>
      <c r="W485" s="4"/>
      <c r="X485" s="4"/>
    </row>
    <row r="486" spans="1:24" ht="11.25" customHeight="1" x14ac:dyDescent="0.2">
      <c r="A486" s="10"/>
      <c r="B486" s="4"/>
      <c r="C486" s="4"/>
      <c r="D486" s="4"/>
      <c r="E486" s="4"/>
      <c r="F486" s="4"/>
      <c r="G486" s="4"/>
      <c r="H486" s="4"/>
      <c r="I486" s="4"/>
      <c r="J486" s="4"/>
      <c r="K486" s="4"/>
      <c r="L486" s="4"/>
      <c r="M486" s="4"/>
      <c r="N486" s="4"/>
      <c r="O486" s="4"/>
      <c r="P486" s="4"/>
      <c r="Q486" s="4"/>
      <c r="R486" s="4"/>
      <c r="S486" s="4"/>
      <c r="T486" s="4"/>
      <c r="U486" s="4"/>
      <c r="V486" s="4"/>
      <c r="W486" s="4"/>
      <c r="X486" s="4"/>
    </row>
    <row r="487" spans="1:24" ht="11.25" customHeight="1" x14ac:dyDescent="0.2">
      <c r="A487" s="10"/>
      <c r="B487" s="4"/>
      <c r="C487" s="4"/>
      <c r="D487" s="4"/>
      <c r="E487" s="4"/>
      <c r="F487" s="4"/>
      <c r="G487" s="4"/>
      <c r="H487" s="4"/>
      <c r="I487" s="4"/>
      <c r="J487" s="4"/>
      <c r="K487" s="4"/>
      <c r="L487" s="4"/>
      <c r="M487" s="4"/>
      <c r="N487" s="4"/>
      <c r="O487" s="4"/>
      <c r="P487" s="4"/>
      <c r="Q487" s="4"/>
      <c r="R487" s="4"/>
      <c r="S487" s="4"/>
      <c r="T487" s="4"/>
      <c r="U487" s="4"/>
      <c r="V487" s="4"/>
      <c r="W487" s="4"/>
      <c r="X487" s="4"/>
    </row>
    <row r="488" spans="1:24" ht="11.25" customHeight="1" x14ac:dyDescent="0.2">
      <c r="A488" s="10"/>
      <c r="B488" s="4"/>
      <c r="C488" s="4"/>
      <c r="D488" s="4"/>
      <c r="E488" s="4"/>
      <c r="F488" s="4"/>
      <c r="G488" s="4"/>
      <c r="H488" s="4"/>
      <c r="I488" s="4"/>
      <c r="J488" s="4"/>
      <c r="K488" s="4"/>
      <c r="L488" s="4"/>
      <c r="M488" s="4"/>
      <c r="N488" s="4"/>
      <c r="O488" s="4"/>
      <c r="P488" s="4"/>
      <c r="Q488" s="4"/>
      <c r="R488" s="4"/>
      <c r="S488" s="4"/>
      <c r="T488" s="4"/>
      <c r="U488" s="4"/>
      <c r="V488" s="4"/>
      <c r="W488" s="4"/>
      <c r="X488" s="4"/>
    </row>
    <row r="489" spans="1:24" ht="11.25" customHeight="1" x14ac:dyDescent="0.2">
      <c r="A489" s="10"/>
      <c r="B489" s="4"/>
      <c r="C489" s="4"/>
      <c r="D489" s="4"/>
      <c r="E489" s="4"/>
      <c r="F489" s="4"/>
      <c r="G489" s="4"/>
      <c r="H489" s="4"/>
      <c r="I489" s="4"/>
      <c r="J489" s="4"/>
      <c r="K489" s="4"/>
      <c r="L489" s="4"/>
      <c r="M489" s="4"/>
      <c r="N489" s="4"/>
      <c r="O489" s="4"/>
      <c r="P489" s="4"/>
      <c r="Q489" s="4"/>
      <c r="R489" s="4"/>
      <c r="S489" s="4"/>
      <c r="T489" s="4"/>
      <c r="U489" s="4"/>
      <c r="V489" s="4"/>
      <c r="W489" s="4"/>
      <c r="X489" s="4"/>
    </row>
    <row r="490" spans="1:24" ht="11.25" customHeight="1" x14ac:dyDescent="0.2">
      <c r="A490" s="10"/>
      <c r="B490" s="4"/>
      <c r="C490" s="4"/>
      <c r="D490" s="4"/>
      <c r="E490" s="4"/>
      <c r="F490" s="4"/>
      <c r="G490" s="4"/>
      <c r="H490" s="4"/>
      <c r="I490" s="4"/>
      <c r="J490" s="4"/>
      <c r="K490" s="4"/>
      <c r="L490" s="4"/>
      <c r="M490" s="4"/>
      <c r="N490" s="4"/>
      <c r="O490" s="4"/>
      <c r="P490" s="4"/>
      <c r="Q490" s="4"/>
      <c r="R490" s="4"/>
      <c r="S490" s="4"/>
      <c r="T490" s="4"/>
      <c r="U490" s="4"/>
      <c r="V490" s="4"/>
      <c r="W490" s="4"/>
      <c r="X490" s="4"/>
    </row>
    <row r="491" spans="1:24" ht="11.25" customHeight="1" x14ac:dyDescent="0.2">
      <c r="A491" s="10"/>
      <c r="B491" s="4"/>
      <c r="C491" s="4"/>
      <c r="D491" s="4"/>
      <c r="E491" s="4"/>
      <c r="F491" s="4"/>
      <c r="G491" s="4"/>
      <c r="H491" s="4"/>
      <c r="I491" s="4"/>
      <c r="J491" s="4"/>
      <c r="K491" s="4"/>
      <c r="L491" s="4"/>
      <c r="M491" s="4"/>
      <c r="N491" s="4"/>
      <c r="O491" s="4"/>
      <c r="P491" s="4"/>
      <c r="Q491" s="4"/>
      <c r="R491" s="4"/>
      <c r="S491" s="4"/>
      <c r="T491" s="4"/>
      <c r="U491" s="4"/>
      <c r="V491" s="4"/>
      <c r="W491" s="4"/>
      <c r="X491" s="4"/>
    </row>
    <row r="492" spans="1:24" ht="11.25" customHeight="1" x14ac:dyDescent="0.2">
      <c r="A492" s="10"/>
      <c r="B492" s="4"/>
      <c r="C492" s="4"/>
      <c r="D492" s="4"/>
      <c r="E492" s="4"/>
      <c r="F492" s="4"/>
      <c r="G492" s="4"/>
      <c r="H492" s="4"/>
      <c r="I492" s="4"/>
      <c r="J492" s="4"/>
      <c r="K492" s="4"/>
      <c r="L492" s="4"/>
      <c r="M492" s="4"/>
      <c r="N492" s="4"/>
      <c r="O492" s="4"/>
      <c r="P492" s="4"/>
      <c r="Q492" s="4"/>
      <c r="R492" s="4"/>
      <c r="S492" s="4"/>
      <c r="T492" s="4"/>
      <c r="U492" s="4"/>
      <c r="V492" s="4"/>
      <c r="W492" s="4"/>
      <c r="X492" s="4"/>
    </row>
    <row r="493" spans="1:24" ht="11.25" customHeight="1" x14ac:dyDescent="0.2">
      <c r="A493" s="10"/>
      <c r="B493" s="4"/>
      <c r="C493" s="4"/>
      <c r="D493" s="4"/>
      <c r="E493" s="4"/>
      <c r="F493" s="4"/>
      <c r="G493" s="4"/>
      <c r="H493" s="4"/>
      <c r="I493" s="4"/>
      <c r="J493" s="4"/>
      <c r="K493" s="4"/>
      <c r="L493" s="4"/>
      <c r="M493" s="4"/>
      <c r="N493" s="4"/>
      <c r="O493" s="4"/>
      <c r="P493" s="4"/>
      <c r="Q493" s="4"/>
      <c r="R493" s="4"/>
      <c r="S493" s="4"/>
      <c r="T493" s="4"/>
      <c r="U493" s="4"/>
      <c r="V493" s="4"/>
      <c r="W493" s="4"/>
      <c r="X493" s="4"/>
    </row>
    <row r="494" spans="1:24" ht="11.25" customHeight="1" x14ac:dyDescent="0.2">
      <c r="A494" s="10"/>
      <c r="B494" s="4"/>
      <c r="C494" s="4"/>
      <c r="D494" s="4"/>
      <c r="E494" s="4"/>
      <c r="F494" s="4"/>
      <c r="G494" s="4"/>
      <c r="H494" s="4"/>
      <c r="I494" s="4"/>
      <c r="J494" s="4"/>
      <c r="K494" s="4"/>
      <c r="L494" s="4"/>
      <c r="M494" s="4"/>
      <c r="N494" s="4"/>
      <c r="O494" s="4"/>
      <c r="P494" s="4"/>
      <c r="Q494" s="4"/>
      <c r="R494" s="4"/>
      <c r="S494" s="4"/>
      <c r="T494" s="4"/>
      <c r="U494" s="4"/>
      <c r="V494" s="4"/>
      <c r="W494" s="4"/>
      <c r="X494" s="4"/>
    </row>
    <row r="495" spans="1:24" ht="11.25" customHeight="1" x14ac:dyDescent="0.2">
      <c r="A495" s="10"/>
      <c r="B495" s="4"/>
      <c r="C495" s="4"/>
      <c r="D495" s="4"/>
      <c r="E495" s="4"/>
      <c r="F495" s="4"/>
      <c r="G495" s="4"/>
      <c r="H495" s="4"/>
      <c r="I495" s="4"/>
      <c r="J495" s="4"/>
      <c r="K495" s="4"/>
      <c r="L495" s="4"/>
      <c r="M495" s="4"/>
      <c r="N495" s="4"/>
      <c r="O495" s="4"/>
      <c r="P495" s="4"/>
      <c r="Q495" s="4"/>
      <c r="R495" s="4"/>
      <c r="S495" s="4"/>
      <c r="T495" s="4"/>
      <c r="U495" s="4"/>
      <c r="V495" s="4"/>
      <c r="W495" s="4"/>
      <c r="X495" s="4"/>
    </row>
    <row r="496" spans="1:24" ht="11.25" customHeight="1" x14ac:dyDescent="0.2">
      <c r="A496" s="10"/>
      <c r="B496" s="4"/>
      <c r="C496" s="4"/>
      <c r="D496" s="4"/>
      <c r="E496" s="4"/>
      <c r="F496" s="4"/>
      <c r="G496" s="4"/>
      <c r="H496" s="4"/>
      <c r="I496" s="4"/>
      <c r="J496" s="4"/>
      <c r="K496" s="4"/>
      <c r="L496" s="4"/>
      <c r="M496" s="4"/>
      <c r="N496" s="4"/>
      <c r="O496" s="4"/>
      <c r="P496" s="4"/>
      <c r="Q496" s="4"/>
      <c r="R496" s="4"/>
      <c r="S496" s="4"/>
      <c r="T496" s="4"/>
      <c r="U496" s="4"/>
      <c r="V496" s="4"/>
      <c r="W496" s="4"/>
      <c r="X496" s="4"/>
    </row>
    <row r="497" spans="1:24" ht="11.25" customHeight="1" x14ac:dyDescent="0.2">
      <c r="A497" s="10"/>
      <c r="B497" s="4"/>
      <c r="C497" s="4"/>
      <c r="D497" s="4"/>
      <c r="E497" s="4"/>
      <c r="F497" s="4"/>
      <c r="G497" s="4"/>
      <c r="H497" s="4"/>
      <c r="I497" s="4"/>
      <c r="J497" s="4"/>
      <c r="K497" s="4"/>
      <c r="L497" s="4"/>
      <c r="M497" s="4"/>
      <c r="N497" s="4"/>
      <c r="O497" s="4"/>
      <c r="P497" s="4"/>
      <c r="Q497" s="4"/>
      <c r="R497" s="4"/>
      <c r="S497" s="4"/>
      <c r="T497" s="4"/>
      <c r="U497" s="4"/>
      <c r="V497" s="4"/>
      <c r="W497" s="4"/>
      <c r="X497" s="4"/>
    </row>
    <row r="498" spans="1:24" ht="11.25" customHeight="1" x14ac:dyDescent="0.2">
      <c r="A498" s="10"/>
      <c r="B498" s="4"/>
      <c r="C498" s="4"/>
      <c r="D498" s="4"/>
      <c r="E498" s="4"/>
      <c r="F498" s="4"/>
      <c r="G498" s="4"/>
      <c r="H498" s="4"/>
      <c r="I498" s="4"/>
      <c r="J498" s="4"/>
      <c r="K498" s="4"/>
      <c r="L498" s="4"/>
      <c r="M498" s="4"/>
      <c r="N498" s="4"/>
      <c r="O498" s="4"/>
      <c r="P498" s="4"/>
      <c r="Q498" s="4"/>
      <c r="R498" s="4"/>
      <c r="S498" s="4"/>
      <c r="T498" s="4"/>
      <c r="U498" s="4"/>
      <c r="V498" s="4"/>
      <c r="W498" s="4"/>
      <c r="X498" s="4"/>
    </row>
    <row r="499" spans="1:24" ht="11.25" customHeight="1" x14ac:dyDescent="0.2">
      <c r="A499" s="10"/>
      <c r="B499" s="4"/>
      <c r="C499" s="4"/>
      <c r="D499" s="4"/>
      <c r="E499" s="4"/>
      <c r="F499" s="4"/>
      <c r="G499" s="4"/>
      <c r="H499" s="4"/>
      <c r="I499" s="4"/>
      <c r="J499" s="4"/>
      <c r="K499" s="4"/>
      <c r="L499" s="4"/>
      <c r="M499" s="4"/>
      <c r="N499" s="4"/>
      <c r="O499" s="4"/>
      <c r="P499" s="4"/>
      <c r="Q499" s="4"/>
      <c r="R499" s="4"/>
      <c r="S499" s="4"/>
      <c r="T499" s="4"/>
      <c r="U499" s="4"/>
      <c r="V499" s="4"/>
      <c r="W499" s="4"/>
      <c r="X499" s="4"/>
    </row>
    <row r="500" spans="1:24" ht="11.25" customHeight="1" x14ac:dyDescent="0.2">
      <c r="A500" s="10"/>
      <c r="B500" s="4"/>
      <c r="C500" s="4"/>
      <c r="D500" s="4"/>
      <c r="E500" s="4"/>
      <c r="F500" s="4"/>
      <c r="G500" s="4"/>
      <c r="H500" s="4"/>
      <c r="I500" s="4"/>
      <c r="J500" s="4"/>
      <c r="K500" s="4"/>
      <c r="L500" s="4"/>
      <c r="M500" s="4"/>
      <c r="N500" s="4"/>
      <c r="O500" s="4"/>
      <c r="P500" s="4"/>
      <c r="Q500" s="4"/>
      <c r="R500" s="4"/>
      <c r="S500" s="4"/>
      <c r="T500" s="4"/>
      <c r="U500" s="4"/>
      <c r="V500" s="4"/>
      <c r="W500" s="4"/>
      <c r="X500" s="4"/>
    </row>
    <row r="501" spans="1:24" ht="11.25" customHeight="1" x14ac:dyDescent="0.2">
      <c r="A501" s="10"/>
      <c r="B501" s="4"/>
      <c r="C501" s="4"/>
      <c r="D501" s="4"/>
      <c r="E501" s="4"/>
      <c r="F501" s="4"/>
      <c r="G501" s="4"/>
      <c r="H501" s="4"/>
      <c r="I501" s="4"/>
      <c r="J501" s="4"/>
      <c r="K501" s="4"/>
      <c r="L501" s="4"/>
      <c r="M501" s="4"/>
      <c r="N501" s="4"/>
      <c r="O501" s="4"/>
      <c r="P501" s="4"/>
      <c r="Q501" s="4"/>
      <c r="R501" s="4"/>
      <c r="S501" s="4"/>
      <c r="T501" s="4"/>
      <c r="U501" s="4"/>
      <c r="V501" s="4"/>
      <c r="W501" s="4"/>
      <c r="X501" s="4"/>
    </row>
    <row r="502" spans="1:24" ht="11.25" customHeight="1" x14ac:dyDescent="0.2">
      <c r="A502" s="10"/>
      <c r="B502" s="4"/>
      <c r="C502" s="4"/>
      <c r="D502" s="4"/>
      <c r="E502" s="4"/>
      <c r="F502" s="4"/>
      <c r="G502" s="4"/>
      <c r="H502" s="4"/>
      <c r="I502" s="4"/>
      <c r="J502" s="4"/>
      <c r="K502" s="4"/>
      <c r="L502" s="4"/>
      <c r="M502" s="4"/>
      <c r="N502" s="4"/>
      <c r="O502" s="4"/>
      <c r="P502" s="4"/>
      <c r="Q502" s="4"/>
      <c r="R502" s="4"/>
      <c r="S502" s="4"/>
      <c r="T502" s="4"/>
      <c r="U502" s="4"/>
      <c r="V502" s="4"/>
      <c r="W502" s="4"/>
      <c r="X502" s="4"/>
    </row>
    <row r="503" spans="1:24" ht="11.25" customHeight="1" x14ac:dyDescent="0.2">
      <c r="A503" s="10"/>
      <c r="B503" s="4"/>
      <c r="C503" s="4"/>
      <c r="D503" s="4"/>
      <c r="E503" s="4"/>
      <c r="F503" s="4"/>
      <c r="G503" s="4"/>
      <c r="H503" s="4"/>
      <c r="I503" s="4"/>
      <c r="J503" s="4"/>
      <c r="K503" s="4"/>
      <c r="L503" s="4"/>
      <c r="M503" s="4"/>
      <c r="N503" s="4"/>
      <c r="O503" s="4"/>
      <c r="P503" s="4"/>
      <c r="Q503" s="4"/>
      <c r="R503" s="4"/>
      <c r="S503" s="4"/>
      <c r="T503" s="4"/>
      <c r="U503" s="4"/>
      <c r="V503" s="4"/>
      <c r="W503" s="4"/>
      <c r="X503" s="4"/>
    </row>
    <row r="504" spans="1:24" ht="11.25" customHeight="1" x14ac:dyDescent="0.2">
      <c r="A504" s="10"/>
      <c r="B504" s="4"/>
      <c r="C504" s="4"/>
      <c r="D504" s="4"/>
      <c r="E504" s="4"/>
      <c r="F504" s="4"/>
      <c r="G504" s="4"/>
      <c r="H504" s="4"/>
      <c r="I504" s="4"/>
      <c r="J504" s="4"/>
      <c r="K504" s="4"/>
      <c r="L504" s="4"/>
      <c r="M504" s="4"/>
      <c r="N504" s="4"/>
      <c r="O504" s="4"/>
      <c r="P504" s="4"/>
      <c r="Q504" s="4"/>
      <c r="R504" s="4"/>
      <c r="S504" s="4"/>
      <c r="T504" s="4"/>
      <c r="U504" s="4"/>
      <c r="V504" s="4"/>
      <c r="W504" s="4"/>
      <c r="X504" s="4"/>
    </row>
    <row r="505" spans="1:24" ht="11.25" customHeight="1" x14ac:dyDescent="0.2">
      <c r="A505" s="10"/>
      <c r="B505" s="4"/>
      <c r="C505" s="4"/>
      <c r="D505" s="4"/>
      <c r="E505" s="4"/>
      <c r="F505" s="4"/>
      <c r="G505" s="4"/>
      <c r="H505" s="4"/>
      <c r="I505" s="4"/>
      <c r="J505" s="4"/>
      <c r="K505" s="4"/>
      <c r="L505" s="4"/>
      <c r="M505" s="4"/>
      <c r="N505" s="4"/>
      <c r="O505" s="4"/>
      <c r="P505" s="4"/>
      <c r="Q505" s="4"/>
      <c r="R505" s="4"/>
      <c r="S505" s="4"/>
      <c r="T505" s="4"/>
      <c r="U505" s="4"/>
      <c r="V505" s="4"/>
      <c r="W505" s="4"/>
      <c r="X505" s="4"/>
    </row>
    <row r="506" spans="1:24" ht="11.25" customHeight="1" x14ac:dyDescent="0.2">
      <c r="A506" s="10"/>
      <c r="B506" s="4"/>
      <c r="C506" s="4"/>
      <c r="D506" s="4"/>
      <c r="E506" s="4"/>
      <c r="F506" s="4"/>
      <c r="G506" s="4"/>
      <c r="H506" s="4"/>
      <c r="I506" s="4"/>
      <c r="J506" s="4"/>
      <c r="K506" s="4"/>
      <c r="L506" s="4"/>
      <c r="M506" s="4"/>
      <c r="N506" s="4"/>
      <c r="O506" s="4"/>
      <c r="P506" s="4"/>
      <c r="Q506" s="4"/>
      <c r="R506" s="4"/>
      <c r="S506" s="4"/>
      <c r="T506" s="4"/>
      <c r="U506" s="4"/>
      <c r="V506" s="4"/>
      <c r="W506" s="4"/>
      <c r="X506" s="4"/>
    </row>
    <row r="507" spans="1:24" ht="11.25" customHeight="1" x14ac:dyDescent="0.2">
      <c r="A507" s="10"/>
      <c r="B507" s="4"/>
      <c r="C507" s="4"/>
      <c r="D507" s="4"/>
      <c r="E507" s="4"/>
      <c r="F507" s="4"/>
      <c r="G507" s="4"/>
      <c r="H507" s="4"/>
      <c r="I507" s="4"/>
      <c r="J507" s="4"/>
      <c r="K507" s="4"/>
      <c r="L507" s="4"/>
      <c r="M507" s="4"/>
      <c r="N507" s="4"/>
      <c r="O507" s="4"/>
      <c r="P507" s="4"/>
      <c r="Q507" s="4"/>
      <c r="R507" s="4"/>
      <c r="S507" s="4"/>
      <c r="T507" s="4"/>
      <c r="U507" s="4"/>
      <c r="V507" s="4"/>
      <c r="W507" s="4"/>
      <c r="X507" s="4"/>
    </row>
    <row r="508" spans="1:24" ht="11.25" customHeight="1" x14ac:dyDescent="0.2">
      <c r="A508" s="10"/>
      <c r="B508" s="4"/>
      <c r="C508" s="4"/>
      <c r="D508" s="4"/>
      <c r="E508" s="4"/>
      <c r="F508" s="4"/>
      <c r="G508" s="4"/>
      <c r="H508" s="4"/>
      <c r="I508" s="4"/>
      <c r="J508" s="4"/>
      <c r="K508" s="4"/>
      <c r="L508" s="4"/>
      <c r="M508" s="4"/>
      <c r="N508" s="4"/>
      <c r="O508" s="4"/>
      <c r="P508" s="4"/>
      <c r="Q508" s="4"/>
      <c r="R508" s="4"/>
      <c r="S508" s="4"/>
      <c r="T508" s="4"/>
      <c r="U508" s="4"/>
      <c r="V508" s="4"/>
      <c r="W508" s="4"/>
      <c r="X508" s="4"/>
    </row>
    <row r="509" spans="1:24" ht="11.25" customHeight="1" x14ac:dyDescent="0.2">
      <c r="A509" s="10"/>
      <c r="B509" s="4"/>
      <c r="C509" s="4"/>
      <c r="D509" s="4"/>
      <c r="E509" s="4"/>
      <c r="F509" s="4"/>
      <c r="G509" s="4"/>
      <c r="H509" s="4"/>
      <c r="I509" s="4"/>
      <c r="J509" s="4"/>
      <c r="K509" s="4"/>
      <c r="L509" s="4"/>
      <c r="M509" s="4"/>
      <c r="N509" s="4"/>
      <c r="O509" s="4"/>
      <c r="P509" s="4"/>
      <c r="Q509" s="4"/>
      <c r="R509" s="4"/>
      <c r="S509" s="4"/>
      <c r="T509" s="4"/>
      <c r="U509" s="4"/>
      <c r="V509" s="4"/>
      <c r="W509" s="4"/>
      <c r="X509" s="4"/>
    </row>
    <row r="510" spans="1:24" ht="11.25" customHeight="1" x14ac:dyDescent="0.2">
      <c r="A510" s="10"/>
      <c r="B510" s="4"/>
      <c r="C510" s="4"/>
      <c r="D510" s="4"/>
      <c r="E510" s="4"/>
      <c r="F510" s="4"/>
      <c r="G510" s="4"/>
      <c r="H510" s="4"/>
      <c r="I510" s="4"/>
      <c r="J510" s="4"/>
      <c r="K510" s="4"/>
      <c r="L510" s="4"/>
      <c r="M510" s="4"/>
      <c r="N510" s="4"/>
      <c r="O510" s="4"/>
      <c r="P510" s="4"/>
      <c r="Q510" s="4"/>
      <c r="R510" s="4"/>
      <c r="S510" s="4"/>
      <c r="T510" s="4"/>
      <c r="U510" s="4"/>
      <c r="V510" s="4"/>
      <c r="W510" s="4"/>
      <c r="X510" s="4"/>
    </row>
    <row r="511" spans="1:24" ht="11.25" customHeight="1" x14ac:dyDescent="0.2">
      <c r="A511" s="10"/>
      <c r="B511" s="4"/>
      <c r="C511" s="4"/>
      <c r="D511" s="4"/>
      <c r="E511" s="4"/>
      <c r="F511" s="4"/>
      <c r="G511" s="4"/>
      <c r="H511" s="4"/>
      <c r="I511" s="4"/>
      <c r="J511" s="4"/>
      <c r="K511" s="4"/>
      <c r="L511" s="4"/>
      <c r="M511" s="4"/>
      <c r="N511" s="4"/>
      <c r="O511" s="4"/>
      <c r="P511" s="4"/>
      <c r="Q511" s="4"/>
      <c r="R511" s="4"/>
      <c r="S511" s="4"/>
      <c r="T511" s="4"/>
      <c r="U511" s="4"/>
      <c r="V511" s="4"/>
      <c r="W511" s="4"/>
      <c r="X511" s="4"/>
    </row>
    <row r="512" spans="1:24" ht="11.25" customHeight="1" x14ac:dyDescent="0.2">
      <c r="A512" s="10"/>
      <c r="B512" s="4"/>
      <c r="C512" s="4"/>
      <c r="D512" s="4"/>
      <c r="E512" s="4"/>
      <c r="F512" s="4"/>
      <c r="G512" s="4"/>
      <c r="H512" s="4"/>
      <c r="I512" s="4"/>
      <c r="J512" s="4"/>
      <c r="K512" s="4"/>
      <c r="L512" s="4"/>
      <c r="M512" s="4"/>
      <c r="N512" s="4"/>
      <c r="O512" s="4"/>
      <c r="P512" s="4"/>
      <c r="Q512" s="4"/>
      <c r="R512" s="4"/>
      <c r="S512" s="4"/>
      <c r="T512" s="4"/>
      <c r="U512" s="4"/>
      <c r="V512" s="4"/>
      <c r="W512" s="4"/>
      <c r="X512" s="4"/>
    </row>
    <row r="513" spans="1:24" ht="11.25" customHeight="1" x14ac:dyDescent="0.2">
      <c r="A513" s="10"/>
      <c r="B513" s="4"/>
      <c r="C513" s="4"/>
      <c r="D513" s="4"/>
      <c r="E513" s="4"/>
      <c r="F513" s="4"/>
      <c r="G513" s="4"/>
      <c r="H513" s="4"/>
      <c r="I513" s="4"/>
      <c r="J513" s="4"/>
      <c r="K513" s="4"/>
      <c r="L513" s="4"/>
      <c r="M513" s="4"/>
      <c r="N513" s="4"/>
      <c r="O513" s="4"/>
      <c r="P513" s="4"/>
      <c r="Q513" s="4"/>
      <c r="R513" s="4"/>
      <c r="S513" s="4"/>
      <c r="T513" s="4"/>
      <c r="U513" s="4"/>
      <c r="V513" s="4"/>
      <c r="W513" s="4"/>
      <c r="X513" s="4"/>
    </row>
    <row r="514" spans="1:24" ht="11.25" customHeight="1" x14ac:dyDescent="0.2">
      <c r="A514" s="10"/>
      <c r="B514" s="4"/>
      <c r="C514" s="4"/>
      <c r="D514" s="4"/>
      <c r="E514" s="4"/>
      <c r="F514" s="4"/>
      <c r="G514" s="4"/>
      <c r="H514" s="4"/>
      <c r="I514" s="4"/>
      <c r="J514" s="4"/>
      <c r="K514" s="4"/>
      <c r="L514" s="4"/>
      <c r="M514" s="4"/>
      <c r="N514" s="4"/>
      <c r="O514" s="4"/>
      <c r="P514" s="4"/>
      <c r="Q514" s="4"/>
      <c r="R514" s="4"/>
      <c r="S514" s="4"/>
      <c r="T514" s="4"/>
      <c r="U514" s="4"/>
      <c r="V514" s="4"/>
      <c r="W514" s="4"/>
      <c r="X514" s="4"/>
    </row>
    <row r="515" spans="1:24" ht="11.25" customHeight="1" x14ac:dyDescent="0.2">
      <c r="A515" s="10"/>
      <c r="B515" s="4"/>
      <c r="C515" s="4"/>
      <c r="D515" s="4"/>
      <c r="E515" s="4"/>
      <c r="F515" s="4"/>
      <c r="G515" s="4"/>
      <c r="H515" s="4"/>
      <c r="I515" s="4"/>
      <c r="J515" s="4"/>
      <c r="K515" s="4"/>
      <c r="L515" s="4"/>
      <c r="M515" s="4"/>
      <c r="N515" s="4"/>
      <c r="O515" s="4"/>
      <c r="P515" s="4"/>
      <c r="Q515" s="4"/>
      <c r="R515" s="4"/>
      <c r="S515" s="4"/>
      <c r="T515" s="4"/>
      <c r="U515" s="4"/>
      <c r="V515" s="4"/>
      <c r="W515" s="4"/>
      <c r="X515" s="4"/>
    </row>
    <row r="516" spans="1:24" ht="11.25" customHeight="1" x14ac:dyDescent="0.2">
      <c r="A516" s="10"/>
      <c r="B516" s="4"/>
      <c r="C516" s="4"/>
      <c r="D516" s="4"/>
      <c r="E516" s="4"/>
      <c r="F516" s="4"/>
      <c r="G516" s="4"/>
      <c r="H516" s="4"/>
      <c r="I516" s="4"/>
      <c r="J516" s="4"/>
      <c r="K516" s="4"/>
      <c r="L516" s="4"/>
      <c r="M516" s="4"/>
      <c r="N516" s="4"/>
      <c r="O516" s="4"/>
      <c r="P516" s="4"/>
      <c r="Q516" s="4"/>
      <c r="R516" s="4"/>
      <c r="S516" s="4"/>
      <c r="T516" s="4"/>
      <c r="U516" s="4"/>
      <c r="V516" s="4"/>
      <c r="W516" s="4"/>
      <c r="X516" s="4"/>
    </row>
    <row r="517" spans="1:24" ht="11.25" customHeight="1" x14ac:dyDescent="0.2">
      <c r="A517" s="10"/>
      <c r="B517" s="4"/>
      <c r="C517" s="4"/>
      <c r="D517" s="4"/>
      <c r="E517" s="4"/>
      <c r="F517" s="4"/>
      <c r="G517" s="4"/>
      <c r="H517" s="4"/>
      <c r="I517" s="4"/>
      <c r="J517" s="4"/>
      <c r="K517" s="4"/>
      <c r="L517" s="4"/>
      <c r="M517" s="4"/>
      <c r="N517" s="4"/>
      <c r="O517" s="4"/>
      <c r="P517" s="4"/>
      <c r="Q517" s="4"/>
      <c r="R517" s="4"/>
      <c r="S517" s="4"/>
      <c r="T517" s="4"/>
      <c r="U517" s="4"/>
      <c r="V517" s="4"/>
      <c r="W517" s="4"/>
      <c r="X517" s="4"/>
    </row>
    <row r="518" spans="1:24" ht="11.25" customHeight="1" x14ac:dyDescent="0.2">
      <c r="A518" s="10"/>
      <c r="B518" s="4"/>
      <c r="C518" s="4"/>
      <c r="D518" s="4"/>
      <c r="E518" s="4"/>
      <c r="F518" s="4"/>
      <c r="G518" s="4"/>
      <c r="H518" s="4"/>
      <c r="I518" s="4"/>
      <c r="J518" s="4"/>
      <c r="K518" s="4"/>
      <c r="L518" s="4"/>
      <c r="M518" s="4"/>
      <c r="N518" s="4"/>
      <c r="O518" s="4"/>
      <c r="P518" s="4"/>
      <c r="Q518" s="4"/>
      <c r="R518" s="4"/>
      <c r="S518" s="4"/>
      <c r="T518" s="4"/>
      <c r="U518" s="4"/>
      <c r="V518" s="4"/>
      <c r="W518" s="4"/>
      <c r="X518" s="4"/>
    </row>
    <row r="519" spans="1:24" ht="11.25" customHeight="1" x14ac:dyDescent="0.2">
      <c r="A519" s="10"/>
      <c r="B519" s="4"/>
      <c r="C519" s="4"/>
      <c r="D519" s="4"/>
      <c r="E519" s="4"/>
      <c r="F519" s="4"/>
      <c r="G519" s="4"/>
      <c r="H519" s="4"/>
      <c r="I519" s="4"/>
      <c r="J519" s="4"/>
      <c r="K519" s="4"/>
      <c r="L519" s="4"/>
      <c r="M519" s="4"/>
      <c r="N519" s="4"/>
      <c r="O519" s="4"/>
      <c r="P519" s="4"/>
      <c r="Q519" s="4"/>
      <c r="R519" s="4"/>
      <c r="S519" s="4"/>
      <c r="T519" s="4"/>
      <c r="U519" s="4"/>
      <c r="V519" s="4"/>
      <c r="W519" s="4"/>
      <c r="X519" s="4"/>
    </row>
    <row r="520" spans="1:24" ht="11.25" customHeight="1" x14ac:dyDescent="0.2">
      <c r="A520" s="10"/>
      <c r="B520" s="4"/>
      <c r="C520" s="4"/>
      <c r="D520" s="4"/>
      <c r="E520" s="4"/>
      <c r="F520" s="4"/>
      <c r="G520" s="4"/>
      <c r="H520" s="4"/>
      <c r="I520" s="4"/>
      <c r="J520" s="4"/>
      <c r="K520" s="4"/>
      <c r="L520" s="4"/>
      <c r="M520" s="4"/>
      <c r="N520" s="4"/>
      <c r="O520" s="4"/>
      <c r="P520" s="4"/>
      <c r="Q520" s="4"/>
      <c r="R520" s="4"/>
      <c r="S520" s="4"/>
      <c r="T520" s="4"/>
      <c r="U520" s="4"/>
      <c r="V520" s="4"/>
      <c r="W520" s="4"/>
      <c r="X520" s="4"/>
    </row>
    <row r="521" spans="1:24" ht="11.25" customHeight="1" x14ac:dyDescent="0.2">
      <c r="A521" s="10"/>
      <c r="B521" s="4"/>
      <c r="C521" s="4"/>
      <c r="D521" s="4"/>
      <c r="E521" s="4"/>
      <c r="F521" s="4"/>
      <c r="G521" s="4"/>
      <c r="H521" s="4"/>
      <c r="I521" s="4"/>
      <c r="J521" s="4"/>
      <c r="K521" s="4"/>
      <c r="L521" s="4"/>
      <c r="M521" s="4"/>
      <c r="N521" s="4"/>
      <c r="O521" s="4"/>
      <c r="P521" s="4"/>
      <c r="Q521" s="4"/>
      <c r="R521" s="4"/>
      <c r="S521" s="4"/>
      <c r="T521" s="4"/>
      <c r="U521" s="4"/>
      <c r="V521" s="4"/>
      <c r="W521" s="4"/>
      <c r="X521" s="4"/>
    </row>
    <row r="522" spans="1:24" ht="11.25" customHeight="1" x14ac:dyDescent="0.2">
      <c r="A522" s="10"/>
      <c r="B522" s="4"/>
      <c r="C522" s="4"/>
      <c r="D522" s="4"/>
      <c r="E522" s="4"/>
      <c r="F522" s="4"/>
      <c r="G522" s="4"/>
      <c r="H522" s="4"/>
      <c r="I522" s="4"/>
      <c r="J522" s="4"/>
      <c r="K522" s="4"/>
      <c r="L522" s="4"/>
      <c r="M522" s="4"/>
      <c r="N522" s="4"/>
      <c r="O522" s="4"/>
      <c r="P522" s="4"/>
      <c r="Q522" s="4"/>
      <c r="R522" s="4"/>
      <c r="S522" s="4"/>
      <c r="T522" s="4"/>
      <c r="U522" s="4"/>
      <c r="V522" s="4"/>
      <c r="W522" s="4"/>
      <c r="X522" s="4"/>
    </row>
    <row r="523" spans="1:24" ht="11.25" customHeight="1" x14ac:dyDescent="0.2">
      <c r="A523" s="10"/>
      <c r="B523" s="4"/>
      <c r="C523" s="4"/>
      <c r="D523" s="4"/>
      <c r="E523" s="4"/>
      <c r="F523" s="4"/>
      <c r="G523" s="4"/>
      <c r="H523" s="4"/>
      <c r="I523" s="4"/>
      <c r="J523" s="4"/>
      <c r="K523" s="4"/>
      <c r="L523" s="4"/>
      <c r="M523" s="4"/>
      <c r="N523" s="4"/>
      <c r="O523" s="4"/>
      <c r="P523" s="4"/>
      <c r="Q523" s="4"/>
      <c r="R523" s="4"/>
      <c r="S523" s="4"/>
      <c r="T523" s="4"/>
      <c r="U523" s="4"/>
      <c r="V523" s="4"/>
      <c r="W523" s="4"/>
      <c r="X523" s="4"/>
    </row>
    <row r="524" spans="1:24" ht="11.25" customHeight="1" x14ac:dyDescent="0.2">
      <c r="A524" s="10"/>
      <c r="B524" s="4"/>
      <c r="C524" s="4"/>
      <c r="D524" s="4"/>
      <c r="E524" s="4"/>
      <c r="F524" s="4"/>
      <c r="G524" s="4"/>
      <c r="H524" s="4"/>
      <c r="I524" s="4"/>
      <c r="J524" s="4"/>
      <c r="K524" s="4"/>
      <c r="L524" s="4"/>
      <c r="M524" s="4"/>
      <c r="N524" s="4"/>
      <c r="O524" s="4"/>
      <c r="P524" s="4"/>
      <c r="Q524" s="4"/>
      <c r="R524" s="4"/>
      <c r="S524" s="4"/>
      <c r="T524" s="4"/>
      <c r="U524" s="4"/>
      <c r="V524" s="4"/>
      <c r="W524" s="4"/>
      <c r="X524" s="4"/>
    </row>
    <row r="525" spans="1:24" ht="11.25" customHeight="1" x14ac:dyDescent="0.2">
      <c r="A525" s="10"/>
      <c r="B525" s="4"/>
      <c r="C525" s="4"/>
      <c r="D525" s="4"/>
      <c r="E525" s="4"/>
      <c r="F525" s="4"/>
      <c r="G525" s="4"/>
      <c r="H525" s="4"/>
      <c r="I525" s="4"/>
      <c r="J525" s="4"/>
      <c r="K525" s="4"/>
      <c r="L525" s="4"/>
      <c r="M525" s="4"/>
      <c r="N525" s="4"/>
      <c r="O525" s="4"/>
      <c r="P525" s="4"/>
      <c r="Q525" s="4"/>
      <c r="R525" s="4"/>
      <c r="S525" s="4"/>
      <c r="T525" s="4"/>
      <c r="U525" s="4"/>
      <c r="V525" s="4"/>
      <c r="W525" s="4"/>
      <c r="X525" s="4"/>
    </row>
    <row r="526" spans="1:24" ht="11.25" customHeight="1" x14ac:dyDescent="0.2">
      <c r="A526" s="10"/>
      <c r="B526" s="4"/>
      <c r="C526" s="4"/>
      <c r="D526" s="4"/>
      <c r="E526" s="4"/>
      <c r="F526" s="4"/>
      <c r="G526" s="4"/>
      <c r="H526" s="4"/>
      <c r="I526" s="4"/>
      <c r="J526" s="4"/>
      <c r="K526" s="4"/>
      <c r="L526" s="4"/>
      <c r="M526" s="4"/>
      <c r="N526" s="4"/>
      <c r="O526" s="4"/>
      <c r="P526" s="4"/>
      <c r="Q526" s="4"/>
      <c r="R526" s="4"/>
      <c r="S526" s="4"/>
      <c r="T526" s="4"/>
      <c r="U526" s="4"/>
      <c r="V526" s="4"/>
      <c r="W526" s="4"/>
      <c r="X526" s="4"/>
    </row>
    <row r="527" spans="1:24" ht="11.25" customHeight="1" x14ac:dyDescent="0.2">
      <c r="A527" s="10"/>
      <c r="B527" s="4"/>
      <c r="C527" s="4"/>
      <c r="D527" s="4"/>
      <c r="E527" s="4"/>
      <c r="F527" s="4"/>
      <c r="G527" s="4"/>
      <c r="H527" s="4"/>
      <c r="I527" s="4"/>
      <c r="J527" s="4"/>
      <c r="K527" s="4"/>
      <c r="L527" s="4"/>
      <c r="M527" s="4"/>
      <c r="N527" s="4"/>
      <c r="O527" s="4"/>
      <c r="P527" s="4"/>
      <c r="Q527" s="4"/>
      <c r="R527" s="4"/>
      <c r="S527" s="4"/>
      <c r="T527" s="4"/>
      <c r="U527" s="4"/>
      <c r="V527" s="4"/>
      <c r="W527" s="4"/>
      <c r="X527" s="4"/>
    </row>
    <row r="528" spans="1:24" ht="11.25" customHeight="1" x14ac:dyDescent="0.2">
      <c r="A528" s="10"/>
      <c r="B528" s="4"/>
      <c r="C528" s="4"/>
      <c r="D528" s="4"/>
      <c r="E528" s="4"/>
      <c r="F528" s="4"/>
      <c r="G528" s="4"/>
      <c r="H528" s="4"/>
      <c r="I528" s="4"/>
      <c r="J528" s="4"/>
      <c r="K528" s="4"/>
      <c r="L528" s="4"/>
      <c r="M528" s="4"/>
      <c r="N528" s="4"/>
      <c r="O528" s="4"/>
      <c r="P528" s="4"/>
      <c r="Q528" s="4"/>
      <c r="R528" s="4"/>
      <c r="S528" s="4"/>
      <c r="T528" s="4"/>
      <c r="U528" s="4"/>
      <c r="V528" s="4"/>
      <c r="W528" s="4"/>
      <c r="X528" s="4"/>
    </row>
    <row r="529" spans="1:24" ht="11.25" customHeight="1" x14ac:dyDescent="0.2">
      <c r="A529" s="10"/>
      <c r="B529" s="4"/>
      <c r="C529" s="4"/>
      <c r="D529" s="4"/>
      <c r="E529" s="4"/>
      <c r="F529" s="4"/>
      <c r="G529" s="4"/>
      <c r="H529" s="4"/>
      <c r="I529" s="4"/>
      <c r="J529" s="4"/>
      <c r="K529" s="4"/>
      <c r="L529" s="4"/>
      <c r="M529" s="4"/>
      <c r="N529" s="4"/>
      <c r="O529" s="4"/>
      <c r="P529" s="4"/>
      <c r="Q529" s="4"/>
      <c r="R529" s="4"/>
      <c r="S529" s="4"/>
      <c r="T529" s="4"/>
      <c r="U529" s="4"/>
      <c r="V529" s="4"/>
      <c r="W529" s="4"/>
      <c r="X529" s="4"/>
    </row>
    <row r="530" spans="1:24" ht="11.25" customHeight="1" x14ac:dyDescent="0.2">
      <c r="A530" s="10"/>
      <c r="B530" s="4"/>
      <c r="C530" s="4"/>
      <c r="D530" s="4"/>
      <c r="E530" s="4"/>
      <c r="F530" s="4"/>
      <c r="G530" s="4"/>
      <c r="H530" s="4"/>
      <c r="I530" s="4"/>
      <c r="J530" s="4"/>
      <c r="K530" s="4"/>
      <c r="L530" s="4"/>
      <c r="M530" s="4"/>
      <c r="N530" s="4"/>
      <c r="O530" s="4"/>
      <c r="P530" s="4"/>
      <c r="Q530" s="4"/>
      <c r="R530" s="4"/>
      <c r="S530" s="4"/>
      <c r="T530" s="4"/>
      <c r="U530" s="4"/>
      <c r="V530" s="4"/>
      <c r="W530" s="4"/>
      <c r="X530" s="4"/>
    </row>
    <row r="531" spans="1:24" ht="11.25" customHeight="1" x14ac:dyDescent="0.2">
      <c r="A531" s="10"/>
      <c r="B531" s="4"/>
      <c r="C531" s="4"/>
      <c r="D531" s="4"/>
      <c r="E531" s="4"/>
      <c r="F531" s="4"/>
      <c r="G531" s="4"/>
      <c r="H531" s="4"/>
      <c r="I531" s="4"/>
      <c r="J531" s="4"/>
      <c r="K531" s="4"/>
      <c r="L531" s="4"/>
      <c r="M531" s="4"/>
      <c r="N531" s="4"/>
      <c r="O531" s="4"/>
      <c r="P531" s="4"/>
      <c r="Q531" s="4"/>
      <c r="R531" s="4"/>
      <c r="S531" s="4"/>
      <c r="T531" s="4"/>
      <c r="U531" s="4"/>
      <c r="V531" s="4"/>
      <c r="W531" s="4"/>
      <c r="X531" s="4"/>
    </row>
    <row r="532" spans="1:24" ht="11.25" customHeight="1" x14ac:dyDescent="0.2">
      <c r="A532" s="10"/>
      <c r="B532" s="4"/>
      <c r="C532" s="4"/>
      <c r="D532" s="4"/>
      <c r="E532" s="4"/>
      <c r="F532" s="4"/>
      <c r="G532" s="4"/>
      <c r="H532" s="4"/>
      <c r="I532" s="4"/>
      <c r="J532" s="4"/>
      <c r="K532" s="4"/>
      <c r="L532" s="4"/>
      <c r="M532" s="4"/>
      <c r="N532" s="4"/>
      <c r="O532" s="4"/>
      <c r="P532" s="4"/>
      <c r="Q532" s="4"/>
      <c r="R532" s="4"/>
      <c r="S532" s="4"/>
      <c r="T532" s="4"/>
      <c r="U532" s="4"/>
      <c r="V532" s="4"/>
      <c r="W532" s="4"/>
      <c r="X532" s="4"/>
    </row>
    <row r="533" spans="1:24" ht="11.25" customHeight="1" x14ac:dyDescent="0.2">
      <c r="A533" s="10"/>
      <c r="B533" s="4"/>
      <c r="C533" s="4"/>
      <c r="D533" s="4"/>
      <c r="E533" s="4"/>
      <c r="F533" s="4"/>
      <c r="G533" s="4"/>
      <c r="H533" s="4"/>
      <c r="I533" s="4"/>
      <c r="J533" s="4"/>
      <c r="K533" s="4"/>
      <c r="L533" s="4"/>
      <c r="M533" s="4"/>
      <c r="N533" s="4"/>
      <c r="O533" s="4"/>
      <c r="P533" s="4"/>
      <c r="Q533" s="4"/>
      <c r="R533" s="4"/>
      <c r="S533" s="4"/>
      <c r="T533" s="4"/>
      <c r="U533" s="4"/>
      <c r="V533" s="4"/>
      <c r="W533" s="4"/>
      <c r="X533" s="4"/>
    </row>
    <row r="534" spans="1:24" ht="11.25" customHeight="1" x14ac:dyDescent="0.2">
      <c r="A534" s="10"/>
      <c r="B534" s="4"/>
      <c r="C534" s="4"/>
      <c r="D534" s="4"/>
      <c r="E534" s="4"/>
      <c r="F534" s="4"/>
      <c r="G534" s="4"/>
      <c r="H534" s="4"/>
      <c r="I534" s="4"/>
      <c r="J534" s="4"/>
      <c r="K534" s="4"/>
      <c r="L534" s="4"/>
      <c r="M534" s="4"/>
      <c r="N534" s="4"/>
      <c r="O534" s="4"/>
      <c r="P534" s="4"/>
      <c r="Q534" s="4"/>
      <c r="R534" s="4"/>
      <c r="S534" s="4"/>
      <c r="T534" s="4"/>
      <c r="U534" s="4"/>
      <c r="V534" s="4"/>
      <c r="W534" s="4"/>
      <c r="X534" s="4"/>
    </row>
    <row r="535" spans="1:24" ht="11.25" customHeight="1" x14ac:dyDescent="0.2">
      <c r="A535" s="10"/>
      <c r="B535" s="4"/>
      <c r="C535" s="4"/>
      <c r="D535" s="4"/>
      <c r="E535" s="4"/>
      <c r="F535" s="4"/>
      <c r="G535" s="4"/>
      <c r="H535" s="4"/>
      <c r="I535" s="4"/>
      <c r="J535" s="4"/>
      <c r="K535" s="4"/>
      <c r="L535" s="4"/>
      <c r="M535" s="4"/>
      <c r="N535" s="4"/>
      <c r="O535" s="4"/>
      <c r="P535" s="4"/>
      <c r="Q535" s="4"/>
      <c r="R535" s="4"/>
      <c r="S535" s="4"/>
      <c r="T535" s="4"/>
      <c r="U535" s="4"/>
      <c r="V535" s="4"/>
      <c r="W535" s="4"/>
      <c r="X535" s="4"/>
    </row>
    <row r="536" spans="1:24" ht="11.25" customHeight="1" x14ac:dyDescent="0.2">
      <c r="A536" s="10"/>
      <c r="B536" s="4"/>
      <c r="C536" s="4"/>
      <c r="D536" s="4"/>
      <c r="E536" s="4"/>
      <c r="F536" s="4"/>
      <c r="G536" s="4"/>
      <c r="H536" s="4"/>
      <c r="I536" s="4"/>
      <c r="J536" s="4"/>
      <c r="K536" s="4"/>
      <c r="L536" s="4"/>
      <c r="M536" s="4"/>
      <c r="N536" s="4"/>
      <c r="O536" s="4"/>
      <c r="P536" s="4"/>
      <c r="Q536" s="4"/>
      <c r="R536" s="4"/>
      <c r="S536" s="4"/>
      <c r="T536" s="4"/>
      <c r="U536" s="4"/>
      <c r="V536" s="4"/>
      <c r="W536" s="4"/>
      <c r="X536" s="4"/>
    </row>
    <row r="537" spans="1:24" ht="11.25" customHeight="1" x14ac:dyDescent="0.2">
      <c r="A537" s="10"/>
      <c r="B537" s="4"/>
      <c r="C537" s="4"/>
      <c r="D537" s="4"/>
      <c r="E537" s="4"/>
      <c r="F537" s="4"/>
      <c r="G537" s="4"/>
      <c r="H537" s="4"/>
      <c r="I537" s="4"/>
      <c r="J537" s="4"/>
      <c r="K537" s="4"/>
      <c r="L537" s="4"/>
      <c r="M537" s="4"/>
      <c r="N537" s="4"/>
      <c r="O537" s="4"/>
      <c r="P537" s="4"/>
      <c r="Q537" s="4"/>
      <c r="R537" s="4"/>
      <c r="S537" s="4"/>
      <c r="T537" s="4"/>
      <c r="U537" s="4"/>
      <c r="V537" s="4"/>
      <c r="W537" s="4"/>
      <c r="X537" s="4"/>
    </row>
    <row r="538" spans="1:24" ht="11.25" customHeight="1" x14ac:dyDescent="0.2">
      <c r="A538" s="10"/>
      <c r="B538" s="4"/>
      <c r="C538" s="4"/>
      <c r="D538" s="4"/>
      <c r="E538" s="4"/>
      <c r="F538" s="4"/>
      <c r="G538" s="4"/>
      <c r="H538" s="4"/>
      <c r="I538" s="4"/>
      <c r="J538" s="4"/>
      <c r="K538" s="4"/>
      <c r="L538" s="4"/>
      <c r="M538" s="4"/>
      <c r="N538" s="4"/>
      <c r="O538" s="4"/>
      <c r="P538" s="4"/>
      <c r="Q538" s="4"/>
      <c r="R538" s="4"/>
      <c r="S538" s="4"/>
      <c r="T538" s="4"/>
      <c r="U538" s="4"/>
      <c r="V538" s="4"/>
      <c r="W538" s="4"/>
      <c r="X538" s="4"/>
    </row>
    <row r="539" spans="1:24" ht="11.25" customHeight="1" x14ac:dyDescent="0.2">
      <c r="A539" s="10"/>
      <c r="B539" s="4"/>
      <c r="C539" s="4"/>
      <c r="D539" s="4"/>
      <c r="E539" s="4"/>
      <c r="F539" s="4"/>
      <c r="G539" s="4"/>
      <c r="H539" s="4"/>
      <c r="I539" s="4"/>
      <c r="J539" s="4"/>
      <c r="K539" s="4"/>
      <c r="L539" s="4"/>
      <c r="M539" s="4"/>
      <c r="N539" s="4"/>
      <c r="O539" s="4"/>
      <c r="P539" s="4"/>
      <c r="Q539" s="4"/>
      <c r="R539" s="4"/>
      <c r="S539" s="4"/>
      <c r="T539" s="4"/>
      <c r="U539" s="4"/>
      <c r="V539" s="4"/>
      <c r="W539" s="4"/>
      <c r="X539" s="4"/>
    </row>
    <row r="540" spans="1:24" ht="11.25" customHeight="1" x14ac:dyDescent="0.2">
      <c r="A540" s="10"/>
      <c r="B540" s="4"/>
      <c r="C540" s="4"/>
      <c r="D540" s="4"/>
      <c r="E540" s="4"/>
      <c r="F540" s="4"/>
      <c r="G540" s="4"/>
      <c r="H540" s="4"/>
      <c r="I540" s="4"/>
      <c r="J540" s="4"/>
      <c r="K540" s="4"/>
      <c r="L540" s="4"/>
      <c r="M540" s="4"/>
      <c r="N540" s="4"/>
      <c r="O540" s="4"/>
      <c r="P540" s="4"/>
      <c r="Q540" s="4"/>
      <c r="R540" s="4"/>
      <c r="S540" s="4"/>
      <c r="T540" s="4"/>
      <c r="U540" s="4"/>
      <c r="V540" s="4"/>
      <c r="W540" s="4"/>
      <c r="X540" s="4"/>
    </row>
    <row r="541" spans="1:24" ht="11.25" customHeight="1" x14ac:dyDescent="0.2">
      <c r="A541" s="10"/>
      <c r="B541" s="4"/>
      <c r="C541" s="4"/>
      <c r="D541" s="4"/>
      <c r="E541" s="4"/>
      <c r="F541" s="4"/>
      <c r="G541" s="4"/>
      <c r="H541" s="4"/>
      <c r="I541" s="4"/>
      <c r="J541" s="4"/>
      <c r="K541" s="4"/>
      <c r="L541" s="4"/>
      <c r="M541" s="4"/>
      <c r="N541" s="4"/>
      <c r="O541" s="4"/>
      <c r="P541" s="4"/>
      <c r="Q541" s="4"/>
      <c r="R541" s="4"/>
      <c r="S541" s="4"/>
      <c r="T541" s="4"/>
      <c r="U541" s="4"/>
      <c r="V541" s="4"/>
      <c r="W541" s="4"/>
      <c r="X541" s="4"/>
    </row>
    <row r="542" spans="1:24" ht="11.25" customHeight="1" x14ac:dyDescent="0.2">
      <c r="A542" s="10"/>
      <c r="B542" s="4"/>
      <c r="C542" s="4"/>
      <c r="D542" s="4"/>
      <c r="E542" s="4"/>
      <c r="F542" s="4"/>
      <c r="G542" s="4"/>
      <c r="H542" s="4"/>
      <c r="I542" s="4"/>
      <c r="J542" s="4"/>
      <c r="K542" s="4"/>
      <c r="L542" s="4"/>
      <c r="M542" s="4"/>
      <c r="N542" s="4"/>
      <c r="O542" s="4"/>
      <c r="P542" s="4"/>
      <c r="Q542" s="4"/>
      <c r="R542" s="4"/>
      <c r="S542" s="4"/>
      <c r="T542" s="4"/>
      <c r="U542" s="4"/>
      <c r="V542" s="4"/>
      <c r="W542" s="4"/>
      <c r="X542" s="4"/>
    </row>
    <row r="543" spans="1:24" ht="11.25" customHeight="1" x14ac:dyDescent="0.2">
      <c r="A543" s="10"/>
      <c r="B543" s="4"/>
      <c r="C543" s="4"/>
      <c r="D543" s="4"/>
      <c r="E543" s="4"/>
      <c r="F543" s="4"/>
      <c r="G543" s="4"/>
      <c r="H543" s="4"/>
      <c r="I543" s="4"/>
      <c r="J543" s="4"/>
      <c r="K543" s="4"/>
      <c r="L543" s="4"/>
      <c r="M543" s="4"/>
      <c r="N543" s="4"/>
      <c r="O543" s="4"/>
      <c r="P543" s="4"/>
      <c r="Q543" s="4"/>
      <c r="R543" s="4"/>
      <c r="S543" s="4"/>
      <c r="T543" s="4"/>
      <c r="U543" s="4"/>
      <c r="V543" s="4"/>
      <c r="W543" s="4"/>
      <c r="X543" s="4"/>
    </row>
    <row r="544" spans="1:24" ht="11.25" customHeight="1" x14ac:dyDescent="0.2">
      <c r="A544" s="10"/>
      <c r="B544" s="4"/>
      <c r="C544" s="4"/>
      <c r="D544" s="4"/>
      <c r="E544" s="4"/>
      <c r="F544" s="4"/>
      <c r="G544" s="4"/>
      <c r="H544" s="4"/>
      <c r="I544" s="4"/>
      <c r="J544" s="4"/>
      <c r="K544" s="4"/>
      <c r="L544" s="4"/>
      <c r="M544" s="4"/>
      <c r="N544" s="4"/>
      <c r="O544" s="4"/>
      <c r="P544" s="4"/>
      <c r="Q544" s="4"/>
      <c r="R544" s="4"/>
      <c r="S544" s="4"/>
      <c r="T544" s="4"/>
      <c r="U544" s="4"/>
      <c r="V544" s="4"/>
      <c r="W544" s="4"/>
      <c r="X544" s="4"/>
    </row>
    <row r="545" spans="1:24" ht="11.25" customHeight="1" x14ac:dyDescent="0.2">
      <c r="A545" s="10"/>
      <c r="B545" s="4"/>
      <c r="C545" s="4"/>
      <c r="D545" s="4"/>
      <c r="E545" s="4"/>
      <c r="F545" s="4"/>
      <c r="G545" s="4"/>
      <c r="H545" s="4"/>
      <c r="I545" s="4"/>
      <c r="J545" s="4"/>
      <c r="K545" s="4"/>
      <c r="L545" s="4"/>
      <c r="M545" s="4"/>
      <c r="N545" s="4"/>
      <c r="O545" s="4"/>
      <c r="P545" s="4"/>
      <c r="Q545" s="4"/>
      <c r="R545" s="4"/>
      <c r="S545" s="4"/>
      <c r="T545" s="4"/>
      <c r="U545" s="4"/>
      <c r="V545" s="4"/>
      <c r="W545" s="4"/>
      <c r="X545" s="4"/>
    </row>
    <row r="546" spans="1:24" ht="11.25" customHeight="1" x14ac:dyDescent="0.2">
      <c r="A546" s="10"/>
      <c r="B546" s="4"/>
      <c r="C546" s="4"/>
      <c r="D546" s="4"/>
      <c r="E546" s="4"/>
      <c r="F546" s="4"/>
      <c r="G546" s="4"/>
      <c r="H546" s="4"/>
      <c r="I546" s="4"/>
      <c r="J546" s="4"/>
      <c r="K546" s="4"/>
      <c r="L546" s="4"/>
      <c r="M546" s="4"/>
      <c r="N546" s="4"/>
      <c r="O546" s="4"/>
      <c r="P546" s="4"/>
      <c r="Q546" s="4"/>
      <c r="R546" s="4"/>
      <c r="S546" s="4"/>
      <c r="T546" s="4"/>
      <c r="U546" s="4"/>
      <c r="V546" s="4"/>
      <c r="W546" s="4"/>
      <c r="X546" s="4"/>
    </row>
    <row r="547" spans="1:24" ht="11.25" customHeight="1" x14ac:dyDescent="0.2">
      <c r="A547" s="10"/>
      <c r="B547" s="4"/>
      <c r="C547" s="4"/>
      <c r="D547" s="4"/>
      <c r="E547" s="4"/>
      <c r="F547" s="4"/>
      <c r="G547" s="4"/>
      <c r="H547" s="4"/>
      <c r="I547" s="4"/>
      <c r="J547" s="4"/>
      <c r="K547" s="4"/>
      <c r="L547" s="4"/>
      <c r="M547" s="4"/>
      <c r="N547" s="4"/>
      <c r="O547" s="4"/>
      <c r="P547" s="4"/>
      <c r="Q547" s="4"/>
      <c r="R547" s="4"/>
      <c r="S547" s="4"/>
      <c r="T547" s="4"/>
      <c r="U547" s="4"/>
      <c r="V547" s="4"/>
      <c r="W547" s="4"/>
      <c r="X547" s="4"/>
    </row>
    <row r="548" spans="1:24" ht="11.25" customHeight="1" x14ac:dyDescent="0.2">
      <c r="A548" s="10"/>
      <c r="B548" s="4"/>
      <c r="C548" s="4"/>
      <c r="D548" s="4"/>
      <c r="E548" s="4"/>
      <c r="F548" s="4"/>
      <c r="G548" s="4"/>
      <c r="H548" s="4"/>
      <c r="I548" s="4"/>
      <c r="J548" s="4"/>
      <c r="K548" s="4"/>
      <c r="L548" s="4"/>
      <c r="M548" s="4"/>
      <c r="N548" s="4"/>
      <c r="O548" s="4"/>
      <c r="P548" s="4"/>
      <c r="Q548" s="4"/>
      <c r="R548" s="4"/>
      <c r="S548" s="4"/>
      <c r="T548" s="4"/>
      <c r="U548" s="4"/>
      <c r="V548" s="4"/>
      <c r="W548" s="4"/>
      <c r="X548" s="4"/>
    </row>
    <row r="549" spans="1:24" ht="11.25" customHeight="1" x14ac:dyDescent="0.2">
      <c r="A549" s="10"/>
      <c r="B549" s="4"/>
      <c r="C549" s="4"/>
      <c r="D549" s="4"/>
      <c r="E549" s="4"/>
      <c r="F549" s="4"/>
      <c r="G549" s="4"/>
      <c r="H549" s="4"/>
      <c r="I549" s="4"/>
      <c r="J549" s="4"/>
      <c r="K549" s="4"/>
      <c r="L549" s="4"/>
      <c r="M549" s="4"/>
      <c r="N549" s="4"/>
      <c r="O549" s="4"/>
      <c r="P549" s="4"/>
      <c r="Q549" s="4"/>
      <c r="R549" s="4"/>
      <c r="S549" s="4"/>
      <c r="T549" s="4"/>
      <c r="U549" s="4"/>
      <c r="V549" s="4"/>
      <c r="W549" s="4"/>
      <c r="X549" s="4"/>
    </row>
    <row r="550" spans="1:24" ht="11.25" customHeight="1" x14ac:dyDescent="0.2">
      <c r="A550" s="10"/>
      <c r="B550" s="4"/>
      <c r="C550" s="4"/>
      <c r="D550" s="4"/>
      <c r="E550" s="4"/>
      <c r="F550" s="4"/>
      <c r="G550" s="4"/>
      <c r="H550" s="4"/>
      <c r="I550" s="4"/>
      <c r="J550" s="4"/>
      <c r="K550" s="4"/>
      <c r="L550" s="4"/>
      <c r="M550" s="4"/>
      <c r="N550" s="4"/>
      <c r="O550" s="4"/>
      <c r="P550" s="4"/>
      <c r="Q550" s="4"/>
      <c r="R550" s="4"/>
      <c r="S550" s="4"/>
      <c r="T550" s="4"/>
      <c r="U550" s="4"/>
      <c r="V550" s="4"/>
      <c r="W550" s="4"/>
      <c r="X550" s="4"/>
    </row>
    <row r="551" spans="1:24" ht="11.25" customHeight="1" x14ac:dyDescent="0.2">
      <c r="A551" s="10"/>
      <c r="B551" s="4"/>
      <c r="C551" s="4"/>
      <c r="D551" s="4"/>
      <c r="E551" s="4"/>
      <c r="F551" s="4"/>
      <c r="G551" s="4"/>
      <c r="H551" s="4"/>
      <c r="I551" s="4"/>
      <c r="J551" s="4"/>
      <c r="K551" s="4"/>
      <c r="L551" s="4"/>
      <c r="M551" s="4"/>
      <c r="N551" s="4"/>
      <c r="O551" s="4"/>
      <c r="P551" s="4"/>
      <c r="Q551" s="4"/>
      <c r="R551" s="4"/>
      <c r="S551" s="4"/>
      <c r="T551" s="4"/>
      <c r="U551" s="4"/>
      <c r="V551" s="4"/>
      <c r="W551" s="4"/>
      <c r="X551" s="4"/>
    </row>
    <row r="552" spans="1:24" ht="11.25" customHeight="1" x14ac:dyDescent="0.2">
      <c r="A552" s="10"/>
      <c r="B552" s="4"/>
      <c r="C552" s="4"/>
      <c r="D552" s="4"/>
      <c r="E552" s="4"/>
      <c r="F552" s="4"/>
      <c r="G552" s="4"/>
      <c r="H552" s="4"/>
      <c r="I552" s="4"/>
      <c r="J552" s="4"/>
      <c r="K552" s="4"/>
      <c r="L552" s="4"/>
      <c r="M552" s="4"/>
      <c r="N552" s="4"/>
      <c r="O552" s="4"/>
      <c r="P552" s="4"/>
      <c r="Q552" s="4"/>
      <c r="R552" s="4"/>
      <c r="S552" s="4"/>
      <c r="T552" s="4"/>
      <c r="U552" s="4"/>
      <c r="V552" s="4"/>
      <c r="W552" s="4"/>
      <c r="X552" s="4"/>
    </row>
    <row r="553" spans="1:24" ht="11.25" customHeight="1" x14ac:dyDescent="0.2">
      <c r="A553" s="10"/>
      <c r="B553" s="4"/>
      <c r="C553" s="4"/>
      <c r="D553" s="4"/>
      <c r="E553" s="4"/>
      <c r="F553" s="4"/>
      <c r="G553" s="4"/>
      <c r="H553" s="4"/>
      <c r="I553" s="4"/>
      <c r="J553" s="4"/>
      <c r="K553" s="4"/>
      <c r="L553" s="4"/>
      <c r="M553" s="4"/>
      <c r="N553" s="4"/>
      <c r="O553" s="4"/>
      <c r="P553" s="4"/>
      <c r="Q553" s="4"/>
      <c r="R553" s="4"/>
      <c r="S553" s="4"/>
      <c r="T553" s="4"/>
      <c r="U553" s="4"/>
      <c r="V553" s="4"/>
      <c r="W553" s="4"/>
      <c r="X553" s="4"/>
    </row>
    <row r="554" spans="1:24" ht="11.25" customHeight="1" x14ac:dyDescent="0.2">
      <c r="A554" s="10"/>
      <c r="B554" s="4"/>
      <c r="C554" s="4"/>
      <c r="D554" s="4"/>
      <c r="E554" s="4"/>
      <c r="F554" s="4"/>
      <c r="G554" s="4"/>
      <c r="H554" s="4"/>
      <c r="I554" s="4"/>
      <c r="J554" s="4"/>
      <c r="K554" s="4"/>
      <c r="L554" s="4"/>
      <c r="M554" s="4"/>
      <c r="N554" s="4"/>
      <c r="O554" s="4"/>
      <c r="P554" s="4"/>
      <c r="Q554" s="4"/>
      <c r="R554" s="4"/>
      <c r="S554" s="4"/>
      <c r="T554" s="4"/>
      <c r="U554" s="4"/>
      <c r="V554" s="4"/>
      <c r="W554" s="4"/>
      <c r="X554" s="4"/>
    </row>
    <row r="555" spans="1:24" ht="11.25" customHeight="1" x14ac:dyDescent="0.2">
      <c r="A555" s="10"/>
      <c r="B555" s="4"/>
      <c r="C555" s="4"/>
      <c r="D555" s="4"/>
      <c r="E555" s="4"/>
      <c r="F555" s="4"/>
      <c r="G555" s="4"/>
      <c r="H555" s="4"/>
      <c r="I555" s="4"/>
      <c r="J555" s="4"/>
      <c r="K555" s="4"/>
      <c r="L555" s="4"/>
      <c r="M555" s="4"/>
      <c r="N555" s="4"/>
      <c r="O555" s="4"/>
      <c r="P555" s="4"/>
      <c r="Q555" s="4"/>
      <c r="R555" s="4"/>
      <c r="S555" s="4"/>
      <c r="T555" s="4"/>
      <c r="U555" s="4"/>
      <c r="V555" s="4"/>
      <c r="W555" s="4"/>
      <c r="X555" s="4"/>
    </row>
    <row r="556" spans="1:24" ht="11.25" customHeight="1" x14ac:dyDescent="0.2">
      <c r="A556" s="10"/>
      <c r="B556" s="4"/>
      <c r="C556" s="4"/>
      <c r="D556" s="4"/>
      <c r="E556" s="4"/>
      <c r="F556" s="4"/>
      <c r="G556" s="4"/>
      <c r="H556" s="4"/>
      <c r="I556" s="4"/>
      <c r="J556" s="4"/>
      <c r="K556" s="4"/>
      <c r="L556" s="4"/>
      <c r="M556" s="4"/>
      <c r="N556" s="4"/>
      <c r="O556" s="4"/>
      <c r="P556" s="4"/>
      <c r="Q556" s="4"/>
      <c r="R556" s="4"/>
      <c r="S556" s="4"/>
      <c r="T556" s="4"/>
      <c r="U556" s="4"/>
      <c r="V556" s="4"/>
      <c r="W556" s="4"/>
      <c r="X556" s="4"/>
    </row>
    <row r="557" spans="1:24" ht="11.25" customHeight="1" x14ac:dyDescent="0.2">
      <c r="A557" s="10"/>
      <c r="B557" s="4"/>
      <c r="C557" s="4"/>
      <c r="D557" s="4"/>
      <c r="E557" s="4"/>
      <c r="F557" s="4"/>
      <c r="G557" s="4"/>
      <c r="H557" s="4"/>
      <c r="I557" s="4"/>
      <c r="J557" s="4"/>
      <c r="K557" s="4"/>
      <c r="L557" s="4"/>
      <c r="M557" s="4"/>
      <c r="N557" s="4"/>
      <c r="O557" s="4"/>
      <c r="P557" s="4"/>
      <c r="Q557" s="4"/>
      <c r="R557" s="4"/>
      <c r="S557" s="4"/>
      <c r="T557" s="4"/>
      <c r="U557" s="4"/>
      <c r="V557" s="4"/>
      <c r="W557" s="4"/>
      <c r="X557" s="4"/>
    </row>
    <row r="558" spans="1:24" ht="11.25" customHeight="1" x14ac:dyDescent="0.2">
      <c r="A558" s="10"/>
      <c r="B558" s="4"/>
      <c r="C558" s="4"/>
      <c r="D558" s="4"/>
      <c r="E558" s="4"/>
      <c r="F558" s="4"/>
      <c r="G558" s="4"/>
      <c r="H558" s="4"/>
      <c r="I558" s="4"/>
      <c r="J558" s="4"/>
      <c r="K558" s="4"/>
      <c r="L558" s="4"/>
      <c r="M558" s="4"/>
      <c r="N558" s="4"/>
      <c r="O558" s="4"/>
      <c r="P558" s="4"/>
      <c r="Q558" s="4"/>
      <c r="R558" s="4"/>
      <c r="S558" s="4"/>
      <c r="T558" s="4"/>
      <c r="U558" s="4"/>
      <c r="V558" s="4"/>
      <c r="W558" s="4"/>
      <c r="X558" s="4"/>
    </row>
    <row r="559" spans="1:24" ht="11.25" customHeight="1" x14ac:dyDescent="0.2">
      <c r="A559" s="10"/>
      <c r="B559" s="4"/>
      <c r="C559" s="4"/>
      <c r="D559" s="4"/>
      <c r="E559" s="4"/>
      <c r="F559" s="4"/>
      <c r="G559" s="4"/>
      <c r="H559" s="4"/>
      <c r="I559" s="4"/>
      <c r="J559" s="4"/>
      <c r="K559" s="4"/>
      <c r="L559" s="4"/>
      <c r="M559" s="4"/>
      <c r="N559" s="4"/>
      <c r="O559" s="4"/>
      <c r="P559" s="4"/>
      <c r="Q559" s="4"/>
      <c r="R559" s="4"/>
      <c r="S559" s="4"/>
      <c r="T559" s="4"/>
      <c r="U559" s="4"/>
      <c r="V559" s="4"/>
      <c r="W559" s="4"/>
      <c r="X559" s="4"/>
    </row>
    <row r="560" spans="1:24" ht="11.25" customHeight="1" x14ac:dyDescent="0.2">
      <c r="A560" s="10"/>
      <c r="B560" s="4"/>
      <c r="C560" s="4"/>
      <c r="D560" s="4"/>
      <c r="E560" s="4"/>
      <c r="F560" s="4"/>
      <c r="G560" s="4"/>
      <c r="H560" s="4"/>
      <c r="I560" s="4"/>
      <c r="J560" s="4"/>
      <c r="K560" s="4"/>
      <c r="L560" s="4"/>
      <c r="M560" s="4"/>
      <c r="N560" s="4"/>
      <c r="O560" s="4"/>
      <c r="P560" s="4"/>
      <c r="Q560" s="4"/>
      <c r="R560" s="4"/>
      <c r="S560" s="4"/>
      <c r="T560" s="4"/>
      <c r="U560" s="4"/>
      <c r="V560" s="4"/>
      <c r="W560" s="4"/>
      <c r="X560" s="4"/>
    </row>
    <row r="561" spans="1:24" ht="11.25" customHeight="1" x14ac:dyDescent="0.2">
      <c r="A561" s="10"/>
      <c r="B561" s="4"/>
      <c r="C561" s="4"/>
      <c r="D561" s="4"/>
      <c r="E561" s="4"/>
      <c r="F561" s="4"/>
      <c r="G561" s="4"/>
      <c r="H561" s="4"/>
      <c r="I561" s="4"/>
      <c r="J561" s="4"/>
      <c r="K561" s="4"/>
      <c r="L561" s="4"/>
      <c r="M561" s="4"/>
      <c r="N561" s="4"/>
      <c r="O561" s="4"/>
      <c r="P561" s="4"/>
      <c r="Q561" s="4"/>
      <c r="R561" s="4"/>
      <c r="S561" s="4"/>
      <c r="T561" s="4"/>
      <c r="U561" s="4"/>
      <c r="V561" s="4"/>
      <c r="W561" s="4"/>
      <c r="X561" s="4"/>
    </row>
    <row r="562" spans="1:24" ht="11.25" customHeight="1" x14ac:dyDescent="0.2">
      <c r="A562" s="10"/>
      <c r="B562" s="4"/>
      <c r="C562" s="4"/>
      <c r="D562" s="4"/>
      <c r="E562" s="4"/>
      <c r="F562" s="4"/>
      <c r="G562" s="4"/>
      <c r="H562" s="4"/>
      <c r="I562" s="4"/>
      <c r="J562" s="4"/>
      <c r="K562" s="4"/>
      <c r="L562" s="4"/>
      <c r="M562" s="4"/>
      <c r="N562" s="4"/>
      <c r="O562" s="4"/>
      <c r="P562" s="4"/>
      <c r="Q562" s="4"/>
      <c r="R562" s="4"/>
      <c r="S562" s="4"/>
      <c r="T562" s="4"/>
      <c r="U562" s="4"/>
      <c r="V562" s="4"/>
      <c r="W562" s="4"/>
      <c r="X562" s="4"/>
    </row>
    <row r="563" spans="1:24" ht="11.25" customHeight="1" x14ac:dyDescent="0.2">
      <c r="A563" s="10"/>
      <c r="B563" s="4"/>
      <c r="C563" s="4"/>
      <c r="D563" s="4"/>
      <c r="E563" s="4"/>
      <c r="F563" s="4"/>
      <c r="G563" s="4"/>
      <c r="H563" s="4"/>
      <c r="I563" s="4"/>
      <c r="J563" s="4"/>
      <c r="K563" s="4"/>
      <c r="L563" s="4"/>
      <c r="M563" s="4"/>
      <c r="N563" s="4"/>
      <c r="O563" s="4"/>
      <c r="P563" s="4"/>
      <c r="Q563" s="4"/>
      <c r="R563" s="4"/>
      <c r="S563" s="4"/>
      <c r="T563" s="4"/>
      <c r="U563" s="4"/>
      <c r="V563" s="4"/>
      <c r="W563" s="4"/>
      <c r="X563" s="4"/>
    </row>
    <row r="564" spans="1:24" ht="11.25" customHeight="1" x14ac:dyDescent="0.2">
      <c r="A564" s="10"/>
      <c r="B564" s="4"/>
      <c r="C564" s="4"/>
      <c r="D564" s="4"/>
      <c r="E564" s="4"/>
      <c r="F564" s="4"/>
      <c r="G564" s="4"/>
      <c r="H564" s="4"/>
      <c r="I564" s="4"/>
      <c r="J564" s="4"/>
      <c r="K564" s="4"/>
      <c r="L564" s="4"/>
      <c r="M564" s="4"/>
      <c r="N564" s="4"/>
      <c r="O564" s="4"/>
      <c r="P564" s="4"/>
      <c r="Q564" s="4"/>
      <c r="R564" s="4"/>
      <c r="S564" s="4"/>
      <c r="T564" s="4"/>
      <c r="U564" s="4"/>
      <c r="V564" s="4"/>
      <c r="W564" s="4"/>
      <c r="X564" s="4"/>
    </row>
    <row r="565" spans="1:24" ht="11.25" customHeight="1" x14ac:dyDescent="0.2">
      <c r="A565" s="10"/>
      <c r="B565" s="4"/>
      <c r="C565" s="4"/>
      <c r="D565" s="4"/>
      <c r="E565" s="4"/>
      <c r="F565" s="4"/>
      <c r="G565" s="4"/>
      <c r="H565" s="4"/>
      <c r="I565" s="4"/>
      <c r="J565" s="4"/>
      <c r="K565" s="4"/>
      <c r="L565" s="4"/>
      <c r="M565" s="4"/>
      <c r="N565" s="4"/>
      <c r="O565" s="4"/>
      <c r="P565" s="4"/>
      <c r="Q565" s="4"/>
      <c r="R565" s="4"/>
      <c r="S565" s="4"/>
      <c r="T565" s="4"/>
      <c r="U565" s="4"/>
      <c r="V565" s="4"/>
      <c r="W565" s="4"/>
      <c r="X565" s="4"/>
    </row>
    <row r="566" spans="1:24" ht="11.25" customHeight="1" x14ac:dyDescent="0.2">
      <c r="A566" s="10"/>
      <c r="B566" s="4"/>
      <c r="C566" s="4"/>
      <c r="D566" s="4"/>
      <c r="E566" s="4"/>
      <c r="F566" s="4"/>
      <c r="G566" s="4"/>
      <c r="H566" s="4"/>
      <c r="I566" s="4"/>
      <c r="J566" s="4"/>
      <c r="K566" s="4"/>
      <c r="L566" s="4"/>
      <c r="M566" s="4"/>
      <c r="N566" s="4"/>
      <c r="O566" s="4"/>
      <c r="P566" s="4"/>
      <c r="Q566" s="4"/>
      <c r="R566" s="4"/>
      <c r="S566" s="4"/>
      <c r="T566" s="4"/>
      <c r="U566" s="4"/>
      <c r="V566" s="4"/>
      <c r="W566" s="4"/>
      <c r="X566" s="4"/>
    </row>
    <row r="567" spans="1:24" ht="11.25" customHeight="1" x14ac:dyDescent="0.2">
      <c r="A567" s="10"/>
      <c r="B567" s="4"/>
      <c r="C567" s="4"/>
      <c r="D567" s="4"/>
      <c r="E567" s="4"/>
      <c r="F567" s="4"/>
      <c r="G567" s="4"/>
      <c r="H567" s="4"/>
      <c r="I567" s="4"/>
      <c r="J567" s="4"/>
      <c r="K567" s="4"/>
      <c r="L567" s="4"/>
      <c r="M567" s="4"/>
      <c r="N567" s="4"/>
      <c r="O567" s="4"/>
      <c r="P567" s="4"/>
      <c r="Q567" s="4"/>
      <c r="R567" s="4"/>
      <c r="S567" s="4"/>
      <c r="T567" s="4"/>
      <c r="U567" s="4"/>
      <c r="V567" s="4"/>
      <c r="W567" s="4"/>
      <c r="X567" s="4"/>
    </row>
    <row r="568" spans="1:24" ht="11.25" customHeight="1" x14ac:dyDescent="0.2">
      <c r="A568" s="10"/>
      <c r="B568" s="4"/>
      <c r="C568" s="4"/>
      <c r="D568" s="4"/>
      <c r="E568" s="4"/>
      <c r="F568" s="4"/>
      <c r="G568" s="4"/>
      <c r="H568" s="4"/>
      <c r="I568" s="4"/>
      <c r="J568" s="4"/>
      <c r="K568" s="4"/>
      <c r="L568" s="4"/>
      <c r="M568" s="4"/>
      <c r="N568" s="4"/>
      <c r="O568" s="4"/>
      <c r="P568" s="4"/>
      <c r="Q568" s="4"/>
      <c r="R568" s="4"/>
      <c r="S568" s="4"/>
      <c r="T568" s="4"/>
      <c r="U568" s="4"/>
      <c r="V568" s="4"/>
      <c r="W568" s="4"/>
      <c r="X568" s="4"/>
    </row>
    <row r="569" spans="1:24" ht="11.25" customHeight="1" x14ac:dyDescent="0.2">
      <c r="A569" s="10"/>
      <c r="B569" s="4"/>
      <c r="C569" s="4"/>
      <c r="D569" s="4"/>
      <c r="E569" s="4"/>
      <c r="F569" s="4"/>
      <c r="G569" s="4"/>
      <c r="H569" s="4"/>
      <c r="I569" s="4"/>
      <c r="J569" s="4"/>
      <c r="K569" s="4"/>
      <c r="L569" s="4"/>
      <c r="M569" s="4"/>
      <c r="N569" s="4"/>
      <c r="O569" s="4"/>
      <c r="P569" s="4"/>
      <c r="Q569" s="4"/>
      <c r="R569" s="4"/>
      <c r="S569" s="4"/>
      <c r="T569" s="4"/>
      <c r="U569" s="4"/>
      <c r="V569" s="4"/>
      <c r="W569" s="4"/>
      <c r="X569" s="4"/>
    </row>
    <row r="570" spans="1:24" ht="11.25" customHeight="1" x14ac:dyDescent="0.2">
      <c r="A570" s="10"/>
      <c r="B570" s="4"/>
      <c r="C570" s="4"/>
      <c r="D570" s="4"/>
      <c r="E570" s="4"/>
      <c r="F570" s="4"/>
      <c r="G570" s="4"/>
      <c r="H570" s="4"/>
      <c r="I570" s="4"/>
      <c r="J570" s="4"/>
      <c r="K570" s="4"/>
      <c r="L570" s="4"/>
      <c r="M570" s="4"/>
      <c r="N570" s="4"/>
      <c r="O570" s="4"/>
      <c r="P570" s="4"/>
      <c r="Q570" s="4"/>
      <c r="R570" s="4"/>
      <c r="S570" s="4"/>
      <c r="T570" s="4"/>
      <c r="U570" s="4"/>
      <c r="V570" s="4"/>
      <c r="W570" s="4"/>
      <c r="X570" s="4"/>
    </row>
    <row r="571" spans="1:24" ht="11.25" customHeight="1" x14ac:dyDescent="0.2">
      <c r="A571" s="10"/>
      <c r="B571" s="4"/>
      <c r="C571" s="4"/>
      <c r="D571" s="4"/>
      <c r="E571" s="4"/>
      <c r="F571" s="4"/>
      <c r="G571" s="4"/>
      <c r="H571" s="4"/>
      <c r="I571" s="4"/>
      <c r="J571" s="4"/>
      <c r="K571" s="4"/>
      <c r="L571" s="4"/>
      <c r="M571" s="4"/>
      <c r="N571" s="4"/>
      <c r="O571" s="4"/>
      <c r="P571" s="4"/>
      <c r="Q571" s="4"/>
      <c r="R571" s="4"/>
      <c r="S571" s="4"/>
      <c r="T571" s="4"/>
      <c r="U571" s="4"/>
      <c r="V571" s="4"/>
      <c r="W571" s="4"/>
      <c r="X571" s="4"/>
    </row>
    <row r="572" spans="1:24" ht="11.25" customHeight="1" x14ac:dyDescent="0.2">
      <c r="A572" s="10"/>
      <c r="B572" s="4"/>
      <c r="C572" s="4"/>
      <c r="D572" s="4"/>
      <c r="E572" s="4"/>
      <c r="F572" s="4"/>
      <c r="G572" s="4"/>
      <c r="H572" s="4"/>
      <c r="I572" s="4"/>
      <c r="J572" s="4"/>
      <c r="K572" s="4"/>
      <c r="L572" s="4"/>
      <c r="M572" s="4"/>
      <c r="N572" s="4"/>
      <c r="O572" s="4"/>
      <c r="P572" s="4"/>
      <c r="Q572" s="4"/>
      <c r="R572" s="4"/>
      <c r="S572" s="4"/>
      <c r="T572" s="4"/>
      <c r="U572" s="4"/>
      <c r="V572" s="4"/>
      <c r="W572" s="4"/>
      <c r="X572" s="4"/>
    </row>
    <row r="573" spans="1:24" ht="11.25" customHeight="1" x14ac:dyDescent="0.2">
      <c r="A573" s="10"/>
      <c r="B573" s="4"/>
      <c r="C573" s="4"/>
      <c r="D573" s="4"/>
      <c r="E573" s="4"/>
      <c r="F573" s="4"/>
      <c r="G573" s="4"/>
      <c r="H573" s="4"/>
      <c r="I573" s="4"/>
      <c r="J573" s="4"/>
      <c r="K573" s="4"/>
      <c r="L573" s="4"/>
      <c r="M573" s="4"/>
      <c r="N573" s="4"/>
      <c r="O573" s="4"/>
      <c r="P573" s="4"/>
      <c r="Q573" s="4"/>
      <c r="R573" s="4"/>
      <c r="S573" s="4"/>
      <c r="T573" s="4"/>
      <c r="U573" s="4"/>
      <c r="V573" s="4"/>
      <c r="W573" s="4"/>
      <c r="X573" s="4"/>
    </row>
    <row r="574" spans="1:24" ht="11.25" customHeight="1" x14ac:dyDescent="0.2">
      <c r="A574" s="10"/>
      <c r="B574" s="4"/>
      <c r="C574" s="4"/>
      <c r="D574" s="4"/>
      <c r="E574" s="4"/>
      <c r="F574" s="4"/>
      <c r="G574" s="4"/>
      <c r="H574" s="4"/>
      <c r="I574" s="4"/>
      <c r="J574" s="4"/>
      <c r="K574" s="4"/>
      <c r="L574" s="4"/>
      <c r="M574" s="4"/>
      <c r="N574" s="4"/>
      <c r="O574" s="4"/>
      <c r="P574" s="4"/>
      <c r="Q574" s="4"/>
      <c r="R574" s="4"/>
      <c r="S574" s="4"/>
      <c r="T574" s="4"/>
      <c r="U574" s="4"/>
      <c r="V574" s="4"/>
      <c r="W574" s="4"/>
      <c r="X574" s="4"/>
    </row>
    <row r="575" spans="1:24" ht="11.25" customHeight="1" x14ac:dyDescent="0.2">
      <c r="A575" s="10"/>
      <c r="B575" s="4"/>
      <c r="C575" s="4"/>
      <c r="D575" s="4"/>
      <c r="E575" s="4"/>
      <c r="F575" s="4"/>
      <c r="G575" s="4"/>
      <c r="H575" s="4"/>
      <c r="I575" s="4"/>
      <c r="J575" s="4"/>
      <c r="K575" s="4"/>
      <c r="L575" s="4"/>
      <c r="M575" s="4"/>
      <c r="N575" s="4"/>
      <c r="O575" s="4"/>
      <c r="P575" s="4"/>
      <c r="Q575" s="4"/>
      <c r="R575" s="4"/>
      <c r="S575" s="4"/>
      <c r="T575" s="4"/>
      <c r="U575" s="4"/>
      <c r="V575" s="4"/>
      <c r="W575" s="4"/>
      <c r="X575" s="4"/>
    </row>
    <row r="576" spans="1:24" ht="11.25" customHeight="1" x14ac:dyDescent="0.2">
      <c r="A576" s="10"/>
      <c r="B576" s="4"/>
      <c r="C576" s="4"/>
      <c r="D576" s="4"/>
      <c r="E576" s="4"/>
      <c r="F576" s="4"/>
      <c r="G576" s="4"/>
      <c r="H576" s="4"/>
      <c r="I576" s="4"/>
      <c r="J576" s="4"/>
      <c r="K576" s="4"/>
      <c r="L576" s="4"/>
      <c r="M576" s="4"/>
      <c r="N576" s="4"/>
      <c r="O576" s="4"/>
      <c r="P576" s="4"/>
      <c r="Q576" s="4"/>
      <c r="R576" s="4"/>
      <c r="S576" s="4"/>
      <c r="T576" s="4"/>
      <c r="U576" s="4"/>
      <c r="V576" s="4"/>
      <c r="W576" s="4"/>
      <c r="X576" s="4"/>
    </row>
    <row r="577" spans="1:24" ht="11.25" customHeight="1" x14ac:dyDescent="0.2">
      <c r="A577" s="10"/>
      <c r="B577" s="4"/>
      <c r="C577" s="4"/>
      <c r="D577" s="4"/>
      <c r="E577" s="4"/>
      <c r="F577" s="4"/>
      <c r="G577" s="4"/>
      <c r="H577" s="4"/>
      <c r="I577" s="4"/>
      <c r="J577" s="4"/>
      <c r="K577" s="4"/>
      <c r="L577" s="4"/>
      <c r="M577" s="4"/>
      <c r="N577" s="4"/>
      <c r="O577" s="4"/>
      <c r="P577" s="4"/>
      <c r="Q577" s="4"/>
      <c r="R577" s="4"/>
      <c r="S577" s="4"/>
      <c r="T577" s="4"/>
      <c r="U577" s="4"/>
      <c r="V577" s="4"/>
      <c r="W577" s="4"/>
      <c r="X577" s="4"/>
    </row>
    <row r="578" spans="1:24" ht="11.25" customHeight="1" x14ac:dyDescent="0.2">
      <c r="A578" s="10"/>
      <c r="B578" s="4"/>
      <c r="C578" s="4"/>
      <c r="D578" s="4"/>
      <c r="E578" s="4"/>
      <c r="F578" s="4"/>
      <c r="G578" s="4"/>
      <c r="H578" s="4"/>
      <c r="I578" s="4"/>
      <c r="J578" s="4"/>
      <c r="K578" s="4"/>
      <c r="L578" s="4"/>
      <c r="M578" s="4"/>
      <c r="N578" s="4"/>
      <c r="O578" s="4"/>
      <c r="P578" s="4"/>
      <c r="Q578" s="4"/>
      <c r="R578" s="4"/>
      <c r="S578" s="4"/>
      <c r="T578" s="4"/>
      <c r="U578" s="4"/>
      <c r="V578" s="4"/>
      <c r="W578" s="4"/>
      <c r="X578" s="4"/>
    </row>
    <row r="579" spans="1:24" ht="11.25" customHeight="1" x14ac:dyDescent="0.2">
      <c r="A579" s="10"/>
      <c r="B579" s="4"/>
      <c r="C579" s="4"/>
      <c r="D579" s="4"/>
      <c r="E579" s="4"/>
      <c r="F579" s="4"/>
      <c r="G579" s="4"/>
      <c r="H579" s="4"/>
      <c r="I579" s="4"/>
      <c r="J579" s="4"/>
      <c r="K579" s="4"/>
      <c r="L579" s="4"/>
      <c r="M579" s="4"/>
      <c r="N579" s="4"/>
      <c r="O579" s="4"/>
      <c r="P579" s="4"/>
      <c r="Q579" s="4"/>
      <c r="R579" s="4"/>
      <c r="S579" s="4"/>
      <c r="T579" s="4"/>
      <c r="U579" s="4"/>
      <c r="V579" s="4"/>
      <c r="W579" s="4"/>
      <c r="X579" s="4"/>
    </row>
    <row r="580" spans="1:24" ht="11.25" customHeight="1" x14ac:dyDescent="0.2">
      <c r="A580" s="10"/>
      <c r="B580" s="4"/>
      <c r="C580" s="4"/>
      <c r="D580" s="4"/>
      <c r="E580" s="4"/>
      <c r="F580" s="4"/>
      <c r="G580" s="4"/>
      <c r="H580" s="4"/>
      <c r="I580" s="4"/>
      <c r="J580" s="4"/>
      <c r="K580" s="4"/>
      <c r="L580" s="4"/>
      <c r="M580" s="4"/>
      <c r="N580" s="4"/>
      <c r="O580" s="4"/>
      <c r="P580" s="4"/>
      <c r="Q580" s="4"/>
      <c r="R580" s="4"/>
      <c r="S580" s="4"/>
      <c r="T580" s="4"/>
      <c r="U580" s="4"/>
      <c r="V580" s="4"/>
      <c r="W580" s="4"/>
      <c r="X580" s="4"/>
    </row>
    <row r="581" spans="1:24" ht="11.25" customHeight="1" x14ac:dyDescent="0.2">
      <c r="A581" s="10"/>
      <c r="B581" s="4"/>
      <c r="C581" s="4"/>
      <c r="D581" s="4"/>
      <c r="E581" s="4"/>
      <c r="F581" s="4"/>
      <c r="G581" s="4"/>
      <c r="H581" s="4"/>
      <c r="I581" s="4"/>
      <c r="J581" s="4"/>
      <c r="K581" s="4"/>
      <c r="L581" s="4"/>
      <c r="M581" s="4"/>
      <c r="N581" s="4"/>
      <c r="O581" s="4"/>
      <c r="P581" s="4"/>
      <c r="Q581" s="4"/>
      <c r="R581" s="4"/>
      <c r="S581" s="4"/>
      <c r="T581" s="4"/>
      <c r="U581" s="4"/>
      <c r="V581" s="4"/>
      <c r="W581" s="4"/>
      <c r="X581" s="4"/>
    </row>
    <row r="582" spans="1:24" ht="11.25" customHeight="1" x14ac:dyDescent="0.2">
      <c r="A582" s="10"/>
      <c r="B582" s="4"/>
      <c r="C582" s="4"/>
      <c r="D582" s="4"/>
      <c r="E582" s="4"/>
      <c r="F582" s="4"/>
      <c r="G582" s="4"/>
      <c r="H582" s="4"/>
      <c r="I582" s="4"/>
      <c r="J582" s="4"/>
      <c r="K582" s="4"/>
      <c r="L582" s="4"/>
      <c r="M582" s="4"/>
      <c r="N582" s="4"/>
      <c r="O582" s="4"/>
      <c r="P582" s="4"/>
      <c r="Q582" s="4"/>
      <c r="R582" s="4"/>
      <c r="S582" s="4"/>
      <c r="T582" s="4"/>
      <c r="U582" s="4"/>
      <c r="V582" s="4"/>
      <c r="W582" s="4"/>
      <c r="X582" s="4"/>
    </row>
    <row r="583" spans="1:24" ht="11.25" customHeight="1" x14ac:dyDescent="0.2">
      <c r="A583" s="10"/>
      <c r="B583" s="4"/>
      <c r="C583" s="4"/>
      <c r="D583" s="4"/>
      <c r="E583" s="4"/>
      <c r="F583" s="4"/>
      <c r="G583" s="4"/>
      <c r="H583" s="4"/>
      <c r="I583" s="4"/>
      <c r="J583" s="4"/>
      <c r="K583" s="4"/>
      <c r="L583" s="4"/>
      <c r="M583" s="4"/>
      <c r="N583" s="4"/>
      <c r="O583" s="4"/>
      <c r="P583" s="4"/>
      <c r="Q583" s="4"/>
      <c r="R583" s="4"/>
      <c r="S583" s="4"/>
      <c r="T583" s="4"/>
      <c r="U583" s="4"/>
      <c r="V583" s="4"/>
      <c r="W583" s="4"/>
      <c r="X583" s="4"/>
    </row>
    <row r="584" spans="1:24" ht="11.25" customHeight="1" x14ac:dyDescent="0.2">
      <c r="A584" s="10"/>
      <c r="B584" s="4"/>
      <c r="C584" s="4"/>
      <c r="D584" s="4"/>
      <c r="E584" s="4"/>
      <c r="F584" s="4"/>
      <c r="G584" s="4"/>
      <c r="H584" s="4"/>
      <c r="I584" s="4"/>
      <c r="J584" s="4"/>
      <c r="K584" s="4"/>
      <c r="L584" s="4"/>
      <c r="M584" s="4"/>
      <c r="N584" s="4"/>
      <c r="O584" s="4"/>
      <c r="P584" s="4"/>
      <c r="Q584" s="4"/>
      <c r="R584" s="4"/>
      <c r="S584" s="4"/>
      <c r="T584" s="4"/>
      <c r="U584" s="4"/>
      <c r="V584" s="4"/>
      <c r="W584" s="4"/>
      <c r="X584" s="4"/>
    </row>
    <row r="585" spans="1:24" ht="11.25" customHeight="1" x14ac:dyDescent="0.2">
      <c r="A585" s="10"/>
      <c r="B585" s="4"/>
      <c r="C585" s="4"/>
      <c r="D585" s="4"/>
      <c r="E585" s="4"/>
      <c r="F585" s="4"/>
      <c r="G585" s="4"/>
      <c r="H585" s="4"/>
      <c r="I585" s="4"/>
      <c r="J585" s="4"/>
      <c r="K585" s="4"/>
      <c r="L585" s="4"/>
      <c r="M585" s="4"/>
      <c r="N585" s="4"/>
      <c r="O585" s="4"/>
      <c r="P585" s="4"/>
      <c r="Q585" s="4"/>
      <c r="R585" s="4"/>
      <c r="S585" s="4"/>
      <c r="T585" s="4"/>
      <c r="U585" s="4"/>
      <c r="V585" s="4"/>
      <c r="W585" s="4"/>
      <c r="X585" s="4"/>
    </row>
    <row r="586" spans="1:24" ht="11.25" customHeight="1" x14ac:dyDescent="0.2">
      <c r="A586" s="10"/>
      <c r="B586" s="4"/>
      <c r="C586" s="4"/>
      <c r="D586" s="4"/>
      <c r="E586" s="4"/>
      <c r="F586" s="4"/>
      <c r="G586" s="4"/>
      <c r="H586" s="4"/>
      <c r="I586" s="4"/>
      <c r="J586" s="4"/>
      <c r="K586" s="4"/>
      <c r="L586" s="4"/>
      <c r="M586" s="4"/>
      <c r="N586" s="4"/>
      <c r="O586" s="4"/>
      <c r="P586" s="4"/>
      <c r="Q586" s="4"/>
      <c r="R586" s="4"/>
      <c r="S586" s="4"/>
      <c r="T586" s="4"/>
      <c r="U586" s="4"/>
      <c r="V586" s="4"/>
      <c r="W586" s="4"/>
      <c r="X586" s="4"/>
    </row>
    <row r="587" spans="1:24" ht="11.25" customHeight="1" x14ac:dyDescent="0.2">
      <c r="A587" s="10"/>
      <c r="B587" s="4"/>
      <c r="C587" s="4"/>
      <c r="D587" s="4"/>
      <c r="E587" s="4"/>
      <c r="F587" s="4"/>
      <c r="G587" s="4"/>
      <c r="H587" s="4"/>
      <c r="I587" s="4"/>
      <c r="J587" s="4"/>
      <c r="K587" s="4"/>
      <c r="L587" s="4"/>
      <c r="M587" s="4"/>
      <c r="N587" s="4"/>
      <c r="O587" s="4"/>
      <c r="P587" s="4"/>
      <c r="Q587" s="4"/>
      <c r="R587" s="4"/>
      <c r="S587" s="4"/>
      <c r="T587" s="4"/>
      <c r="U587" s="4"/>
      <c r="V587" s="4"/>
      <c r="W587" s="4"/>
      <c r="X587" s="4"/>
    </row>
    <row r="588" spans="1:24" ht="11.25" customHeight="1" x14ac:dyDescent="0.2">
      <c r="A588" s="10"/>
      <c r="B588" s="4"/>
      <c r="C588" s="4"/>
      <c r="D588" s="4"/>
      <c r="E588" s="4"/>
      <c r="F588" s="4"/>
      <c r="G588" s="4"/>
      <c r="H588" s="4"/>
      <c r="I588" s="4"/>
      <c r="J588" s="4"/>
      <c r="K588" s="4"/>
      <c r="L588" s="4"/>
      <c r="M588" s="4"/>
      <c r="N588" s="4"/>
      <c r="O588" s="4"/>
      <c r="P588" s="4"/>
      <c r="Q588" s="4"/>
      <c r="R588" s="4"/>
      <c r="S588" s="4"/>
      <c r="T588" s="4"/>
      <c r="U588" s="4"/>
      <c r="V588" s="4"/>
      <c r="W588" s="4"/>
      <c r="X588" s="4"/>
    </row>
    <row r="589" spans="1:24" ht="11.25" customHeight="1" x14ac:dyDescent="0.2">
      <c r="A589" s="10"/>
      <c r="B589" s="4"/>
      <c r="C589" s="4"/>
      <c r="D589" s="4"/>
      <c r="E589" s="4"/>
      <c r="F589" s="4"/>
      <c r="G589" s="4"/>
      <c r="H589" s="4"/>
      <c r="I589" s="4"/>
      <c r="J589" s="4"/>
      <c r="K589" s="4"/>
      <c r="L589" s="4"/>
      <c r="M589" s="4"/>
      <c r="N589" s="4"/>
      <c r="O589" s="4"/>
      <c r="P589" s="4"/>
      <c r="Q589" s="4"/>
      <c r="R589" s="4"/>
      <c r="S589" s="4"/>
      <c r="T589" s="4"/>
      <c r="U589" s="4"/>
      <c r="V589" s="4"/>
      <c r="W589" s="4"/>
      <c r="X589" s="4"/>
    </row>
    <row r="590" spans="1:24" ht="11.25" customHeight="1" x14ac:dyDescent="0.2">
      <c r="A590" s="10"/>
      <c r="B590" s="4"/>
      <c r="C590" s="4"/>
      <c r="D590" s="4"/>
      <c r="E590" s="4"/>
      <c r="F590" s="4"/>
      <c r="G590" s="4"/>
      <c r="H590" s="4"/>
      <c r="I590" s="4"/>
      <c r="J590" s="4"/>
      <c r="K590" s="4"/>
      <c r="L590" s="4"/>
      <c r="M590" s="4"/>
      <c r="N590" s="4"/>
      <c r="O590" s="4"/>
      <c r="P590" s="4"/>
      <c r="Q590" s="4"/>
      <c r="R590" s="4"/>
      <c r="S590" s="4"/>
      <c r="T590" s="4"/>
      <c r="U590" s="4"/>
      <c r="V590" s="4"/>
      <c r="W590" s="4"/>
      <c r="X590" s="4"/>
    </row>
    <row r="591" spans="1:24" ht="11.25" customHeight="1" x14ac:dyDescent="0.2">
      <c r="A591" s="10"/>
      <c r="B591" s="4"/>
      <c r="C591" s="4"/>
      <c r="D591" s="4"/>
      <c r="E591" s="4"/>
      <c r="F591" s="4"/>
      <c r="G591" s="4"/>
      <c r="H591" s="4"/>
      <c r="I591" s="4"/>
      <c r="J591" s="4"/>
      <c r="K591" s="4"/>
      <c r="L591" s="4"/>
      <c r="M591" s="4"/>
      <c r="N591" s="4"/>
      <c r="O591" s="4"/>
      <c r="P591" s="4"/>
      <c r="Q591" s="4"/>
      <c r="R591" s="4"/>
      <c r="S591" s="4"/>
      <c r="T591" s="4"/>
      <c r="U591" s="4"/>
      <c r="V591" s="4"/>
      <c r="W591" s="4"/>
      <c r="X591" s="4"/>
    </row>
    <row r="592" spans="1:24" ht="11.25" customHeight="1" x14ac:dyDescent="0.2">
      <c r="A592" s="10"/>
      <c r="B592" s="4"/>
      <c r="C592" s="4"/>
      <c r="D592" s="4"/>
      <c r="E592" s="4"/>
      <c r="F592" s="4"/>
      <c r="G592" s="4"/>
      <c r="H592" s="4"/>
      <c r="I592" s="4"/>
      <c r="J592" s="4"/>
      <c r="K592" s="4"/>
      <c r="L592" s="4"/>
      <c r="M592" s="4"/>
      <c r="N592" s="4"/>
      <c r="O592" s="4"/>
      <c r="P592" s="4"/>
      <c r="Q592" s="4"/>
      <c r="R592" s="4"/>
      <c r="S592" s="4"/>
      <c r="T592" s="4"/>
      <c r="U592" s="4"/>
      <c r="V592" s="4"/>
      <c r="W592" s="4"/>
      <c r="X592" s="4"/>
    </row>
    <row r="593" spans="1:24" ht="11.25" customHeight="1" x14ac:dyDescent="0.2">
      <c r="A593" s="10"/>
      <c r="B593" s="4"/>
      <c r="C593" s="4"/>
      <c r="D593" s="4"/>
      <c r="E593" s="4"/>
      <c r="F593" s="4"/>
      <c r="G593" s="4"/>
      <c r="H593" s="4"/>
      <c r="I593" s="4"/>
      <c r="J593" s="4"/>
      <c r="K593" s="4"/>
      <c r="L593" s="4"/>
      <c r="M593" s="4"/>
      <c r="N593" s="4"/>
      <c r="O593" s="4"/>
      <c r="P593" s="4"/>
      <c r="Q593" s="4"/>
      <c r="R593" s="4"/>
      <c r="S593" s="4"/>
      <c r="T593" s="4"/>
      <c r="U593" s="4"/>
      <c r="V593" s="4"/>
      <c r="W593" s="4"/>
      <c r="X593" s="4"/>
    </row>
    <row r="594" spans="1:24" ht="11.25" customHeight="1" x14ac:dyDescent="0.2">
      <c r="A594" s="10"/>
      <c r="B594" s="4"/>
      <c r="C594" s="4"/>
      <c r="D594" s="4"/>
      <c r="E594" s="4"/>
      <c r="F594" s="4"/>
      <c r="G594" s="4"/>
      <c r="H594" s="4"/>
      <c r="I594" s="4"/>
      <c r="J594" s="4"/>
      <c r="K594" s="4"/>
      <c r="L594" s="4"/>
      <c r="M594" s="4"/>
      <c r="N594" s="4"/>
      <c r="O594" s="4"/>
      <c r="P594" s="4"/>
      <c r="Q594" s="4"/>
      <c r="R594" s="4"/>
      <c r="S594" s="4"/>
      <c r="T594" s="4"/>
      <c r="U594" s="4"/>
      <c r="V594" s="4"/>
      <c r="W594" s="4"/>
      <c r="X594" s="4"/>
    </row>
    <row r="595" spans="1:24" ht="11.25" customHeight="1" x14ac:dyDescent="0.2">
      <c r="A595" s="10"/>
      <c r="B595" s="4"/>
      <c r="C595" s="4"/>
      <c r="D595" s="4"/>
      <c r="E595" s="4"/>
      <c r="F595" s="4"/>
      <c r="G595" s="4"/>
      <c r="H595" s="4"/>
      <c r="I595" s="4"/>
      <c r="J595" s="4"/>
      <c r="K595" s="4"/>
      <c r="L595" s="4"/>
      <c r="M595" s="4"/>
      <c r="N595" s="4"/>
      <c r="O595" s="4"/>
      <c r="P595" s="4"/>
      <c r="Q595" s="4"/>
      <c r="R595" s="4"/>
      <c r="S595" s="4"/>
      <c r="T595" s="4"/>
      <c r="U595" s="4"/>
      <c r="V595" s="4"/>
      <c r="W595" s="4"/>
      <c r="X595" s="4"/>
    </row>
    <row r="596" spans="1:24" ht="11.25" customHeight="1" x14ac:dyDescent="0.2">
      <c r="A596" s="10"/>
      <c r="B596" s="4"/>
      <c r="C596" s="4"/>
      <c r="D596" s="4"/>
      <c r="E596" s="4"/>
      <c r="F596" s="4"/>
      <c r="G596" s="4"/>
      <c r="H596" s="4"/>
      <c r="I596" s="4"/>
      <c r="J596" s="4"/>
      <c r="K596" s="4"/>
      <c r="L596" s="4"/>
      <c r="M596" s="4"/>
      <c r="N596" s="4"/>
      <c r="O596" s="4"/>
      <c r="P596" s="4"/>
      <c r="Q596" s="4"/>
      <c r="R596" s="4"/>
      <c r="S596" s="4"/>
      <c r="T596" s="4"/>
      <c r="U596" s="4"/>
      <c r="V596" s="4"/>
      <c r="W596" s="4"/>
      <c r="X596" s="4"/>
    </row>
    <row r="597" spans="1:24" ht="11.25" customHeight="1" x14ac:dyDescent="0.2">
      <c r="A597" s="10"/>
      <c r="B597" s="4"/>
      <c r="C597" s="4"/>
      <c r="D597" s="4"/>
      <c r="E597" s="4"/>
      <c r="F597" s="4"/>
      <c r="G597" s="4"/>
      <c r="H597" s="4"/>
      <c r="I597" s="4"/>
      <c r="J597" s="4"/>
      <c r="K597" s="4"/>
      <c r="L597" s="4"/>
      <c r="M597" s="4"/>
      <c r="N597" s="4"/>
      <c r="O597" s="4"/>
      <c r="P597" s="4"/>
      <c r="Q597" s="4"/>
      <c r="R597" s="4"/>
      <c r="S597" s="4"/>
      <c r="T597" s="4"/>
      <c r="U597" s="4"/>
      <c r="V597" s="4"/>
      <c r="W597" s="4"/>
      <c r="X597" s="4"/>
    </row>
    <row r="598" spans="1:24" ht="11.25" customHeight="1" x14ac:dyDescent="0.2">
      <c r="A598" s="10"/>
      <c r="B598" s="4"/>
      <c r="C598" s="4"/>
      <c r="D598" s="4"/>
      <c r="E598" s="4"/>
      <c r="F598" s="4"/>
      <c r="G598" s="4"/>
      <c r="H598" s="4"/>
      <c r="I598" s="4"/>
      <c r="J598" s="4"/>
      <c r="K598" s="4"/>
      <c r="L598" s="4"/>
      <c r="M598" s="4"/>
      <c r="N598" s="4"/>
      <c r="O598" s="4"/>
      <c r="P598" s="4"/>
      <c r="Q598" s="4"/>
      <c r="R598" s="4"/>
      <c r="S598" s="4"/>
      <c r="T598" s="4"/>
      <c r="U598" s="4"/>
      <c r="V598" s="4"/>
      <c r="W598" s="4"/>
      <c r="X598" s="4"/>
    </row>
    <row r="599" spans="1:24" ht="11.25" customHeight="1" x14ac:dyDescent="0.2">
      <c r="A599" s="10"/>
      <c r="B599" s="4"/>
      <c r="C599" s="4"/>
      <c r="D599" s="4"/>
      <c r="E599" s="4"/>
      <c r="F599" s="4"/>
      <c r="G599" s="4"/>
      <c r="H599" s="4"/>
      <c r="I599" s="4"/>
      <c r="J599" s="4"/>
      <c r="K599" s="4"/>
      <c r="L599" s="4"/>
      <c r="M599" s="4"/>
      <c r="N599" s="4"/>
      <c r="O599" s="4"/>
      <c r="P599" s="4"/>
      <c r="Q599" s="4"/>
      <c r="R599" s="4"/>
      <c r="S599" s="4"/>
      <c r="T599" s="4"/>
      <c r="U599" s="4"/>
      <c r="V599" s="4"/>
      <c r="W599" s="4"/>
      <c r="X599" s="4"/>
    </row>
    <row r="600" spans="1:24" ht="11.25" customHeight="1" x14ac:dyDescent="0.2">
      <c r="A600" s="10"/>
      <c r="B600" s="4"/>
      <c r="C600" s="4"/>
      <c r="D600" s="4"/>
      <c r="E600" s="4"/>
      <c r="F600" s="4"/>
      <c r="G600" s="4"/>
      <c r="H600" s="4"/>
      <c r="I600" s="4"/>
      <c r="J600" s="4"/>
      <c r="K600" s="4"/>
      <c r="L600" s="4"/>
      <c r="M600" s="4"/>
      <c r="N600" s="4"/>
      <c r="O600" s="4"/>
      <c r="P600" s="4"/>
      <c r="Q600" s="4"/>
      <c r="R600" s="4"/>
      <c r="S600" s="4"/>
      <c r="T600" s="4"/>
      <c r="U600" s="4"/>
      <c r="V600" s="4"/>
      <c r="W600" s="4"/>
      <c r="X600" s="4"/>
    </row>
    <row r="601" spans="1:24" ht="11.25" customHeight="1" x14ac:dyDescent="0.2">
      <c r="A601" s="10"/>
      <c r="B601" s="4"/>
      <c r="C601" s="4"/>
      <c r="D601" s="4"/>
      <c r="E601" s="4"/>
      <c r="F601" s="4"/>
      <c r="G601" s="4"/>
      <c r="H601" s="4"/>
      <c r="I601" s="4"/>
      <c r="J601" s="4"/>
      <c r="K601" s="4"/>
      <c r="L601" s="4"/>
      <c r="M601" s="4"/>
      <c r="N601" s="4"/>
      <c r="O601" s="4"/>
      <c r="P601" s="4"/>
      <c r="Q601" s="4"/>
      <c r="R601" s="4"/>
      <c r="S601" s="4"/>
      <c r="T601" s="4"/>
      <c r="U601" s="4"/>
      <c r="V601" s="4"/>
      <c r="W601" s="4"/>
      <c r="X601" s="4"/>
    </row>
    <row r="602" spans="1:24" ht="11.25" customHeight="1" x14ac:dyDescent="0.2">
      <c r="A602" s="10"/>
      <c r="B602" s="4"/>
      <c r="C602" s="4"/>
      <c r="D602" s="4"/>
      <c r="E602" s="4"/>
      <c r="F602" s="4"/>
      <c r="G602" s="4"/>
      <c r="H602" s="4"/>
      <c r="I602" s="4"/>
      <c r="J602" s="4"/>
      <c r="K602" s="4"/>
      <c r="L602" s="4"/>
      <c r="M602" s="4"/>
      <c r="N602" s="4"/>
      <c r="O602" s="4"/>
      <c r="P602" s="4"/>
      <c r="Q602" s="4"/>
      <c r="R602" s="4"/>
      <c r="S602" s="4"/>
      <c r="T602" s="4"/>
      <c r="U602" s="4"/>
      <c r="V602" s="4"/>
      <c r="W602" s="4"/>
      <c r="X602" s="4"/>
    </row>
    <row r="603" spans="1:24" ht="11.25" customHeight="1" x14ac:dyDescent="0.2">
      <c r="A603" s="10"/>
      <c r="B603" s="4"/>
      <c r="C603" s="4"/>
      <c r="D603" s="4"/>
      <c r="E603" s="4"/>
      <c r="F603" s="4"/>
      <c r="G603" s="4"/>
      <c r="H603" s="4"/>
      <c r="I603" s="4"/>
      <c r="J603" s="4"/>
      <c r="K603" s="4"/>
      <c r="L603" s="4"/>
      <c r="M603" s="4"/>
      <c r="N603" s="4"/>
      <c r="O603" s="4"/>
      <c r="P603" s="4"/>
      <c r="Q603" s="4"/>
      <c r="R603" s="4"/>
      <c r="S603" s="4"/>
      <c r="T603" s="4"/>
      <c r="U603" s="4"/>
      <c r="V603" s="4"/>
      <c r="W603" s="4"/>
      <c r="X603" s="4"/>
    </row>
    <row r="604" spans="1:24" ht="11.25" customHeight="1" x14ac:dyDescent="0.2">
      <c r="A604" s="10"/>
      <c r="B604" s="4"/>
      <c r="C604" s="4"/>
      <c r="D604" s="4"/>
      <c r="E604" s="4"/>
      <c r="F604" s="4"/>
      <c r="G604" s="4"/>
      <c r="H604" s="4"/>
      <c r="I604" s="4"/>
      <c r="J604" s="4"/>
      <c r="K604" s="4"/>
      <c r="L604" s="4"/>
      <c r="M604" s="4"/>
      <c r="N604" s="4"/>
      <c r="O604" s="4"/>
      <c r="P604" s="4"/>
      <c r="Q604" s="4"/>
      <c r="R604" s="4"/>
      <c r="S604" s="4"/>
      <c r="T604" s="4"/>
      <c r="U604" s="4"/>
      <c r="V604" s="4"/>
      <c r="W604" s="4"/>
      <c r="X604" s="4"/>
    </row>
    <row r="605" spans="1:24" ht="11.25" customHeight="1" x14ac:dyDescent="0.2">
      <c r="A605" s="10"/>
      <c r="B605" s="4"/>
      <c r="C605" s="4"/>
      <c r="D605" s="4"/>
      <c r="E605" s="4"/>
      <c r="F605" s="4"/>
      <c r="G605" s="4"/>
      <c r="H605" s="4"/>
      <c r="I605" s="4"/>
      <c r="J605" s="4"/>
      <c r="K605" s="4"/>
      <c r="L605" s="4"/>
      <c r="M605" s="4"/>
      <c r="N605" s="4"/>
      <c r="O605" s="4"/>
      <c r="P605" s="4"/>
      <c r="Q605" s="4"/>
      <c r="R605" s="4"/>
      <c r="S605" s="4"/>
      <c r="T605" s="4"/>
      <c r="U605" s="4"/>
      <c r="V605" s="4"/>
      <c r="W605" s="4"/>
      <c r="X605" s="4"/>
    </row>
    <row r="606" spans="1:24" ht="11.25" customHeight="1" x14ac:dyDescent="0.2">
      <c r="A606" s="10"/>
      <c r="B606" s="4"/>
      <c r="C606" s="4"/>
      <c r="D606" s="4"/>
      <c r="E606" s="4"/>
      <c r="F606" s="4"/>
      <c r="G606" s="4"/>
      <c r="H606" s="4"/>
      <c r="I606" s="4"/>
      <c r="J606" s="4"/>
      <c r="K606" s="4"/>
      <c r="L606" s="4"/>
      <c r="M606" s="4"/>
      <c r="N606" s="4"/>
      <c r="O606" s="4"/>
      <c r="P606" s="4"/>
      <c r="Q606" s="4"/>
      <c r="R606" s="4"/>
      <c r="S606" s="4"/>
      <c r="T606" s="4"/>
      <c r="U606" s="4"/>
      <c r="V606" s="4"/>
      <c r="W606" s="4"/>
      <c r="X606" s="4"/>
    </row>
    <row r="607" spans="1:24" ht="11.25" customHeight="1" x14ac:dyDescent="0.2">
      <c r="A607" s="10"/>
      <c r="B607" s="4"/>
      <c r="C607" s="4"/>
      <c r="D607" s="4"/>
      <c r="E607" s="4"/>
      <c r="F607" s="4"/>
      <c r="G607" s="4"/>
      <c r="H607" s="4"/>
      <c r="I607" s="4"/>
      <c r="J607" s="4"/>
      <c r="K607" s="4"/>
      <c r="L607" s="4"/>
      <c r="M607" s="4"/>
      <c r="N607" s="4"/>
      <c r="O607" s="4"/>
      <c r="P607" s="4"/>
      <c r="Q607" s="4"/>
      <c r="R607" s="4"/>
      <c r="S607" s="4"/>
      <c r="T607" s="4"/>
      <c r="U607" s="4"/>
      <c r="V607" s="4"/>
      <c r="W607" s="4"/>
      <c r="X607" s="4"/>
    </row>
    <row r="608" spans="1:24" ht="11.25" customHeight="1" x14ac:dyDescent="0.2">
      <c r="A608" s="10"/>
      <c r="B608" s="4"/>
      <c r="C608" s="4"/>
      <c r="D608" s="4"/>
      <c r="E608" s="4"/>
      <c r="F608" s="4"/>
      <c r="G608" s="4"/>
      <c r="H608" s="4"/>
      <c r="I608" s="4"/>
      <c r="J608" s="4"/>
      <c r="K608" s="4"/>
      <c r="L608" s="4"/>
      <c r="M608" s="4"/>
      <c r="N608" s="4"/>
      <c r="O608" s="4"/>
      <c r="P608" s="4"/>
      <c r="Q608" s="4"/>
      <c r="R608" s="4"/>
      <c r="S608" s="4"/>
      <c r="T608" s="4"/>
      <c r="U608" s="4"/>
      <c r="V608" s="4"/>
      <c r="W608" s="4"/>
      <c r="X608" s="4"/>
    </row>
    <row r="609" spans="1:24" ht="11.25" customHeight="1" x14ac:dyDescent="0.2">
      <c r="A609" s="10"/>
      <c r="B609" s="4"/>
      <c r="C609" s="4"/>
      <c r="D609" s="4"/>
      <c r="E609" s="4"/>
      <c r="F609" s="4"/>
      <c r="G609" s="4"/>
      <c r="H609" s="4"/>
      <c r="I609" s="4"/>
      <c r="J609" s="4"/>
      <c r="K609" s="4"/>
      <c r="L609" s="4"/>
      <c r="M609" s="4"/>
      <c r="N609" s="4"/>
      <c r="O609" s="4"/>
      <c r="P609" s="4"/>
      <c r="Q609" s="4"/>
      <c r="R609" s="4"/>
      <c r="S609" s="4"/>
      <c r="T609" s="4"/>
      <c r="U609" s="4"/>
      <c r="V609" s="4"/>
      <c r="W609" s="4"/>
      <c r="X609" s="4"/>
    </row>
    <row r="610" spans="1:24" ht="11.25" customHeight="1" x14ac:dyDescent="0.2">
      <c r="A610" s="10"/>
      <c r="B610" s="4"/>
      <c r="C610" s="4"/>
      <c r="D610" s="4"/>
      <c r="E610" s="4"/>
      <c r="F610" s="4"/>
      <c r="G610" s="4"/>
      <c r="H610" s="4"/>
      <c r="I610" s="4"/>
      <c r="J610" s="4"/>
      <c r="K610" s="4"/>
      <c r="L610" s="4"/>
      <c r="M610" s="4"/>
      <c r="N610" s="4"/>
      <c r="O610" s="4"/>
      <c r="P610" s="4"/>
      <c r="Q610" s="4"/>
      <c r="R610" s="4"/>
      <c r="S610" s="4"/>
      <c r="T610" s="4"/>
      <c r="U610" s="4"/>
      <c r="V610" s="4"/>
      <c r="W610" s="4"/>
      <c r="X610" s="4"/>
    </row>
    <row r="611" spans="1:24" ht="11.25" customHeight="1" x14ac:dyDescent="0.2">
      <c r="A611" s="10"/>
      <c r="B611" s="4"/>
      <c r="C611" s="4"/>
      <c r="D611" s="4"/>
      <c r="E611" s="4"/>
      <c r="F611" s="4"/>
      <c r="G611" s="4"/>
      <c r="H611" s="4"/>
      <c r="I611" s="4"/>
      <c r="J611" s="4"/>
      <c r="K611" s="4"/>
      <c r="L611" s="4"/>
      <c r="M611" s="4"/>
      <c r="N611" s="4"/>
      <c r="O611" s="4"/>
      <c r="P611" s="4"/>
      <c r="Q611" s="4"/>
      <c r="R611" s="4"/>
      <c r="S611" s="4"/>
      <c r="T611" s="4"/>
      <c r="U611" s="4"/>
      <c r="V611" s="4"/>
      <c r="W611" s="4"/>
      <c r="X611" s="4"/>
    </row>
    <row r="612" spans="1:24" ht="11.25" customHeight="1" x14ac:dyDescent="0.2">
      <c r="A612" s="10"/>
      <c r="B612" s="4"/>
      <c r="C612" s="4"/>
      <c r="D612" s="4"/>
      <c r="E612" s="4"/>
      <c r="F612" s="4"/>
      <c r="G612" s="4"/>
      <c r="H612" s="4"/>
      <c r="I612" s="4"/>
      <c r="J612" s="4"/>
      <c r="K612" s="4"/>
      <c r="L612" s="4"/>
      <c r="M612" s="4"/>
      <c r="N612" s="4"/>
      <c r="O612" s="4"/>
      <c r="P612" s="4"/>
      <c r="Q612" s="4"/>
      <c r="R612" s="4"/>
      <c r="S612" s="4"/>
      <c r="T612" s="4"/>
      <c r="U612" s="4"/>
      <c r="V612" s="4"/>
      <c r="W612" s="4"/>
      <c r="X612" s="4"/>
    </row>
    <row r="613" spans="1:24" ht="11.25" customHeight="1" x14ac:dyDescent="0.2">
      <c r="A613" s="10"/>
      <c r="B613" s="4"/>
      <c r="C613" s="4"/>
      <c r="D613" s="4"/>
      <c r="E613" s="4"/>
      <c r="F613" s="4"/>
      <c r="G613" s="4"/>
      <c r="H613" s="4"/>
      <c r="I613" s="4"/>
      <c r="J613" s="4"/>
      <c r="K613" s="4"/>
      <c r="L613" s="4"/>
      <c r="M613" s="4"/>
      <c r="N613" s="4"/>
      <c r="O613" s="4"/>
      <c r="P613" s="4"/>
      <c r="Q613" s="4"/>
      <c r="R613" s="4"/>
      <c r="S613" s="4"/>
      <c r="T613" s="4"/>
      <c r="U613" s="4"/>
      <c r="V613" s="4"/>
      <c r="W613" s="4"/>
      <c r="X613" s="4"/>
    </row>
    <row r="614" spans="1:24" ht="11.25" customHeight="1" x14ac:dyDescent="0.2">
      <c r="A614" s="10"/>
      <c r="B614" s="4"/>
      <c r="C614" s="4"/>
      <c r="D614" s="4"/>
      <c r="E614" s="4"/>
      <c r="F614" s="4"/>
      <c r="G614" s="4"/>
      <c r="H614" s="4"/>
      <c r="I614" s="4"/>
      <c r="J614" s="4"/>
      <c r="K614" s="4"/>
      <c r="L614" s="4"/>
      <c r="M614" s="4"/>
      <c r="N614" s="4"/>
      <c r="O614" s="4"/>
      <c r="P614" s="4"/>
      <c r="Q614" s="4"/>
      <c r="R614" s="4"/>
      <c r="S614" s="4"/>
      <c r="T614" s="4"/>
      <c r="U614" s="4"/>
      <c r="V614" s="4"/>
      <c r="W614" s="4"/>
      <c r="X614" s="4"/>
    </row>
    <row r="615" spans="1:24" ht="11.25" customHeight="1" x14ac:dyDescent="0.2">
      <c r="A615" s="10"/>
      <c r="B615" s="4"/>
      <c r="C615" s="4"/>
      <c r="D615" s="4"/>
      <c r="E615" s="4"/>
      <c r="F615" s="4"/>
      <c r="G615" s="4"/>
      <c r="H615" s="4"/>
      <c r="I615" s="4"/>
      <c r="J615" s="4"/>
      <c r="K615" s="4"/>
      <c r="L615" s="4"/>
      <c r="M615" s="4"/>
      <c r="N615" s="4"/>
      <c r="O615" s="4"/>
      <c r="P615" s="4"/>
      <c r="Q615" s="4"/>
      <c r="R615" s="4"/>
      <c r="S615" s="4"/>
      <c r="T615" s="4"/>
      <c r="U615" s="4"/>
      <c r="V615" s="4"/>
      <c r="W615" s="4"/>
      <c r="X615" s="4"/>
    </row>
    <row r="616" spans="1:24" ht="11.25" customHeight="1" x14ac:dyDescent="0.2">
      <c r="A616" s="10"/>
      <c r="B616" s="4"/>
      <c r="C616" s="4"/>
      <c r="D616" s="4"/>
      <c r="E616" s="4"/>
      <c r="F616" s="4"/>
      <c r="G616" s="4"/>
      <c r="H616" s="4"/>
      <c r="I616" s="4"/>
      <c r="J616" s="4"/>
      <c r="K616" s="4"/>
      <c r="L616" s="4"/>
      <c r="M616" s="4"/>
      <c r="N616" s="4"/>
      <c r="O616" s="4"/>
      <c r="P616" s="4"/>
      <c r="Q616" s="4"/>
      <c r="R616" s="4"/>
      <c r="S616" s="4"/>
      <c r="T616" s="4"/>
      <c r="U616" s="4"/>
      <c r="V616" s="4"/>
      <c r="W616" s="4"/>
      <c r="X616" s="4"/>
    </row>
    <row r="617" spans="1:24" ht="11.25" customHeight="1" x14ac:dyDescent="0.2">
      <c r="A617" s="10"/>
      <c r="B617" s="4"/>
      <c r="C617" s="4"/>
      <c r="D617" s="4"/>
      <c r="E617" s="4"/>
      <c r="F617" s="4"/>
      <c r="G617" s="4"/>
      <c r="H617" s="4"/>
      <c r="I617" s="4"/>
      <c r="J617" s="4"/>
      <c r="K617" s="4"/>
      <c r="L617" s="4"/>
      <c r="M617" s="4"/>
      <c r="N617" s="4"/>
      <c r="O617" s="4"/>
      <c r="P617" s="4"/>
      <c r="Q617" s="4"/>
      <c r="R617" s="4"/>
      <c r="S617" s="4"/>
      <c r="T617" s="4"/>
      <c r="U617" s="4"/>
      <c r="V617" s="4"/>
      <c r="W617" s="4"/>
      <c r="X617" s="4"/>
    </row>
    <row r="618" spans="1:24" ht="11.25" customHeight="1" x14ac:dyDescent="0.2">
      <c r="A618" s="10"/>
      <c r="B618" s="4"/>
      <c r="C618" s="4"/>
      <c r="D618" s="4"/>
      <c r="E618" s="4"/>
      <c r="F618" s="4"/>
      <c r="G618" s="4"/>
      <c r="H618" s="4"/>
      <c r="I618" s="4"/>
      <c r="J618" s="4"/>
      <c r="K618" s="4"/>
      <c r="L618" s="4"/>
      <c r="M618" s="4"/>
      <c r="N618" s="4"/>
      <c r="O618" s="4"/>
      <c r="P618" s="4"/>
      <c r="Q618" s="4"/>
      <c r="R618" s="4"/>
      <c r="S618" s="4"/>
      <c r="T618" s="4"/>
      <c r="U618" s="4"/>
      <c r="V618" s="4"/>
      <c r="W618" s="4"/>
      <c r="X618" s="4"/>
    </row>
    <row r="619" spans="1:24" ht="11.25" customHeight="1" x14ac:dyDescent="0.2">
      <c r="A619" s="10"/>
      <c r="B619" s="4"/>
      <c r="C619" s="4"/>
      <c r="D619" s="4"/>
      <c r="E619" s="4"/>
      <c r="F619" s="4"/>
      <c r="G619" s="4"/>
      <c r="H619" s="4"/>
      <c r="I619" s="4"/>
      <c r="J619" s="4"/>
      <c r="K619" s="4"/>
      <c r="L619" s="4"/>
      <c r="M619" s="4"/>
      <c r="N619" s="4"/>
      <c r="O619" s="4"/>
      <c r="P619" s="4"/>
      <c r="Q619" s="4"/>
      <c r="R619" s="4"/>
      <c r="S619" s="4"/>
      <c r="T619" s="4"/>
      <c r="U619" s="4"/>
      <c r="V619" s="4"/>
      <c r="W619" s="4"/>
      <c r="X619" s="4"/>
    </row>
    <row r="620" spans="1:24" ht="11.25" customHeight="1" x14ac:dyDescent="0.2">
      <c r="A620" s="10"/>
      <c r="B620" s="4"/>
      <c r="C620" s="4"/>
      <c r="D620" s="4"/>
      <c r="E620" s="4"/>
      <c r="F620" s="4"/>
      <c r="G620" s="4"/>
      <c r="H620" s="4"/>
      <c r="I620" s="4"/>
      <c r="J620" s="4"/>
      <c r="K620" s="4"/>
      <c r="L620" s="4"/>
      <c r="M620" s="4"/>
      <c r="N620" s="4"/>
      <c r="O620" s="4"/>
      <c r="P620" s="4"/>
      <c r="Q620" s="4"/>
      <c r="R620" s="4"/>
      <c r="S620" s="4"/>
      <c r="T620" s="4"/>
      <c r="U620" s="4"/>
      <c r="V620" s="4"/>
      <c r="W620" s="4"/>
      <c r="X620" s="4"/>
    </row>
    <row r="621" spans="1:24" ht="11.25" customHeight="1" x14ac:dyDescent="0.2">
      <c r="A621" s="10"/>
      <c r="B621" s="4"/>
      <c r="C621" s="4"/>
      <c r="D621" s="4"/>
      <c r="E621" s="4"/>
      <c r="F621" s="4"/>
      <c r="G621" s="4"/>
      <c r="H621" s="4"/>
      <c r="I621" s="4"/>
      <c r="J621" s="4"/>
      <c r="K621" s="4"/>
      <c r="L621" s="4"/>
      <c r="M621" s="4"/>
      <c r="N621" s="4"/>
      <c r="O621" s="4"/>
      <c r="P621" s="4"/>
      <c r="Q621" s="4"/>
      <c r="R621" s="4"/>
      <c r="S621" s="4"/>
      <c r="T621" s="4"/>
      <c r="U621" s="4"/>
      <c r="V621" s="4"/>
      <c r="W621" s="4"/>
      <c r="X621" s="4"/>
    </row>
    <row r="622" spans="1:24" ht="11.25" customHeight="1" x14ac:dyDescent="0.2">
      <c r="A622" s="10"/>
      <c r="B622" s="4"/>
      <c r="C622" s="4"/>
      <c r="D622" s="4"/>
      <c r="E622" s="4"/>
      <c r="F622" s="4"/>
      <c r="G622" s="4"/>
      <c r="H622" s="4"/>
      <c r="I622" s="4"/>
      <c r="J622" s="4"/>
      <c r="K622" s="4"/>
      <c r="L622" s="4"/>
      <c r="M622" s="4"/>
      <c r="N622" s="4"/>
      <c r="O622" s="4"/>
      <c r="P622" s="4"/>
      <c r="Q622" s="4"/>
      <c r="R622" s="4"/>
      <c r="S622" s="4"/>
      <c r="T622" s="4"/>
      <c r="U622" s="4"/>
      <c r="V622" s="4"/>
      <c r="W622" s="4"/>
      <c r="X622" s="4"/>
    </row>
    <row r="623" spans="1:24" ht="11.25" customHeight="1" x14ac:dyDescent="0.2">
      <c r="A623" s="10"/>
      <c r="B623" s="4"/>
      <c r="C623" s="4"/>
      <c r="D623" s="4"/>
      <c r="E623" s="4"/>
      <c r="F623" s="4"/>
      <c r="G623" s="4"/>
      <c r="H623" s="4"/>
      <c r="I623" s="4"/>
      <c r="J623" s="4"/>
      <c r="K623" s="4"/>
      <c r="L623" s="4"/>
      <c r="M623" s="4"/>
      <c r="N623" s="4"/>
      <c r="O623" s="4"/>
      <c r="P623" s="4"/>
      <c r="Q623" s="4"/>
      <c r="R623" s="4"/>
      <c r="S623" s="4"/>
      <c r="T623" s="4"/>
      <c r="U623" s="4"/>
      <c r="V623" s="4"/>
      <c r="W623" s="4"/>
      <c r="X623" s="4"/>
    </row>
    <row r="624" spans="1:24" ht="11.25" customHeight="1" x14ac:dyDescent="0.2">
      <c r="A624" s="10"/>
      <c r="B624" s="4"/>
      <c r="C624" s="4"/>
      <c r="D624" s="4"/>
      <c r="E624" s="4"/>
      <c r="F624" s="4"/>
      <c r="G624" s="4"/>
      <c r="H624" s="4"/>
      <c r="I624" s="4"/>
      <c r="J624" s="4"/>
      <c r="K624" s="4"/>
      <c r="L624" s="4"/>
      <c r="M624" s="4"/>
      <c r="N624" s="4"/>
      <c r="O624" s="4"/>
      <c r="P624" s="4"/>
      <c r="Q624" s="4"/>
      <c r="R624" s="4"/>
      <c r="S624" s="4"/>
      <c r="T624" s="4"/>
      <c r="U624" s="4"/>
      <c r="V624" s="4"/>
      <c r="W624" s="4"/>
      <c r="X624" s="4"/>
    </row>
    <row r="625" spans="1:24" ht="11.25" customHeight="1" x14ac:dyDescent="0.2">
      <c r="A625" s="10"/>
      <c r="B625" s="4"/>
      <c r="C625" s="4"/>
      <c r="D625" s="4"/>
      <c r="E625" s="4"/>
      <c r="F625" s="4"/>
      <c r="G625" s="4"/>
      <c r="H625" s="4"/>
      <c r="I625" s="4"/>
      <c r="J625" s="4"/>
      <c r="K625" s="4"/>
      <c r="L625" s="4"/>
      <c r="M625" s="4"/>
      <c r="N625" s="4"/>
      <c r="O625" s="4"/>
      <c r="P625" s="4"/>
      <c r="Q625" s="4"/>
      <c r="R625" s="4"/>
      <c r="S625" s="4"/>
      <c r="T625" s="4"/>
      <c r="U625" s="4"/>
      <c r="V625" s="4"/>
      <c r="W625" s="4"/>
      <c r="X625" s="4"/>
    </row>
    <row r="626" spans="1:24" ht="11.25" customHeight="1" x14ac:dyDescent="0.2">
      <c r="A626" s="10"/>
      <c r="B626" s="4"/>
      <c r="C626" s="4"/>
      <c r="D626" s="4"/>
      <c r="E626" s="4"/>
      <c r="F626" s="4"/>
      <c r="G626" s="4"/>
      <c r="H626" s="4"/>
      <c r="I626" s="4"/>
      <c r="J626" s="4"/>
      <c r="K626" s="4"/>
      <c r="L626" s="4"/>
      <c r="M626" s="4"/>
      <c r="N626" s="4"/>
      <c r="O626" s="4"/>
      <c r="P626" s="4"/>
      <c r="Q626" s="4"/>
      <c r="R626" s="4"/>
      <c r="S626" s="4"/>
      <c r="T626" s="4"/>
      <c r="U626" s="4"/>
      <c r="V626" s="4"/>
      <c r="W626" s="4"/>
      <c r="X626" s="4"/>
    </row>
    <row r="627" spans="1:24" ht="11.25" customHeight="1" x14ac:dyDescent="0.2">
      <c r="A627" s="10"/>
      <c r="B627" s="4"/>
      <c r="C627" s="4"/>
      <c r="D627" s="4"/>
      <c r="E627" s="4"/>
      <c r="F627" s="4"/>
      <c r="G627" s="4"/>
      <c r="H627" s="4"/>
      <c r="I627" s="4"/>
      <c r="J627" s="4"/>
      <c r="K627" s="4"/>
      <c r="L627" s="4"/>
      <c r="M627" s="4"/>
      <c r="N627" s="4"/>
      <c r="O627" s="4"/>
      <c r="P627" s="4"/>
      <c r="Q627" s="4"/>
      <c r="R627" s="4"/>
      <c r="S627" s="4"/>
      <c r="T627" s="4"/>
      <c r="U627" s="4"/>
      <c r="V627" s="4"/>
      <c r="W627" s="4"/>
      <c r="X627" s="4"/>
    </row>
    <row r="628" spans="1:24" ht="11.25" customHeight="1" x14ac:dyDescent="0.2">
      <c r="A628" s="10"/>
      <c r="B628" s="4"/>
      <c r="C628" s="4"/>
      <c r="D628" s="4"/>
      <c r="E628" s="4"/>
      <c r="F628" s="4"/>
      <c r="G628" s="4"/>
      <c r="H628" s="4"/>
      <c r="I628" s="4"/>
      <c r="J628" s="4"/>
      <c r="K628" s="4"/>
      <c r="L628" s="4"/>
      <c r="M628" s="4"/>
      <c r="N628" s="4"/>
      <c r="O628" s="4"/>
      <c r="P628" s="4"/>
      <c r="Q628" s="4"/>
      <c r="R628" s="4"/>
      <c r="S628" s="4"/>
      <c r="T628" s="4"/>
      <c r="U628" s="4"/>
      <c r="V628" s="4"/>
      <c r="W628" s="4"/>
      <c r="X628" s="4"/>
    </row>
    <row r="629" spans="1:24" ht="11.25" customHeight="1" x14ac:dyDescent="0.2">
      <c r="A629" s="10"/>
      <c r="B629" s="4"/>
      <c r="C629" s="4"/>
      <c r="D629" s="4"/>
      <c r="E629" s="4"/>
      <c r="F629" s="4"/>
      <c r="G629" s="4"/>
      <c r="H629" s="4"/>
      <c r="I629" s="4"/>
      <c r="J629" s="4"/>
      <c r="K629" s="4"/>
      <c r="L629" s="4"/>
      <c r="M629" s="4"/>
      <c r="N629" s="4"/>
      <c r="O629" s="4"/>
      <c r="P629" s="4"/>
      <c r="Q629" s="4"/>
      <c r="R629" s="4"/>
      <c r="S629" s="4"/>
      <c r="T629" s="4"/>
      <c r="U629" s="4"/>
      <c r="V629" s="4"/>
      <c r="W629" s="4"/>
      <c r="X629" s="4"/>
    </row>
    <row r="630" spans="1:24" ht="11.25" customHeight="1" x14ac:dyDescent="0.2">
      <c r="A630" s="10"/>
      <c r="B630" s="4"/>
      <c r="C630" s="4"/>
      <c r="D630" s="4"/>
      <c r="E630" s="4"/>
      <c r="F630" s="4"/>
      <c r="G630" s="4"/>
      <c r="H630" s="4"/>
      <c r="I630" s="4"/>
      <c r="J630" s="4"/>
      <c r="K630" s="4"/>
      <c r="L630" s="4"/>
      <c r="M630" s="4"/>
      <c r="N630" s="4"/>
      <c r="O630" s="4"/>
      <c r="P630" s="4"/>
      <c r="Q630" s="4"/>
      <c r="R630" s="4"/>
      <c r="S630" s="4"/>
      <c r="T630" s="4"/>
      <c r="U630" s="4"/>
      <c r="V630" s="4"/>
      <c r="W630" s="4"/>
      <c r="X630" s="4"/>
    </row>
    <row r="631" spans="1:24" ht="11.25" customHeight="1" x14ac:dyDescent="0.2">
      <c r="A631" s="10"/>
      <c r="B631" s="4"/>
      <c r="C631" s="4"/>
      <c r="D631" s="4"/>
      <c r="E631" s="4"/>
      <c r="F631" s="4"/>
      <c r="G631" s="4"/>
      <c r="H631" s="4"/>
      <c r="I631" s="4"/>
      <c r="J631" s="4"/>
      <c r="K631" s="4"/>
      <c r="L631" s="4"/>
      <c r="M631" s="4"/>
      <c r="N631" s="4"/>
      <c r="O631" s="4"/>
      <c r="P631" s="4"/>
      <c r="Q631" s="4"/>
      <c r="R631" s="4"/>
      <c r="S631" s="4"/>
      <c r="T631" s="4"/>
      <c r="U631" s="4"/>
      <c r="V631" s="4"/>
      <c r="W631" s="4"/>
      <c r="X631" s="4"/>
    </row>
    <row r="632" spans="1:24" ht="11.25" customHeight="1" x14ac:dyDescent="0.2">
      <c r="A632" s="10"/>
      <c r="B632" s="4"/>
      <c r="C632" s="4"/>
      <c r="D632" s="4"/>
      <c r="E632" s="4"/>
      <c r="F632" s="4"/>
      <c r="G632" s="4"/>
      <c r="H632" s="4"/>
      <c r="I632" s="4"/>
      <c r="J632" s="4"/>
      <c r="K632" s="4"/>
      <c r="L632" s="4"/>
      <c r="M632" s="4"/>
      <c r="N632" s="4"/>
      <c r="O632" s="4"/>
      <c r="P632" s="4"/>
      <c r="Q632" s="4"/>
      <c r="R632" s="4"/>
      <c r="S632" s="4"/>
      <c r="T632" s="4"/>
      <c r="U632" s="4"/>
      <c r="V632" s="4"/>
      <c r="W632" s="4"/>
      <c r="X632" s="4"/>
    </row>
    <row r="633" spans="1:24" ht="11.25" customHeight="1" x14ac:dyDescent="0.2">
      <c r="A633" s="10"/>
      <c r="B633" s="4"/>
      <c r="C633" s="4"/>
      <c r="D633" s="4"/>
      <c r="E633" s="4"/>
      <c r="F633" s="4"/>
      <c r="G633" s="4"/>
      <c r="H633" s="4"/>
      <c r="I633" s="4"/>
      <c r="J633" s="4"/>
      <c r="K633" s="4"/>
      <c r="L633" s="4"/>
      <c r="M633" s="4"/>
      <c r="N633" s="4"/>
      <c r="O633" s="4"/>
      <c r="P633" s="4"/>
      <c r="Q633" s="4"/>
      <c r="R633" s="4"/>
      <c r="S633" s="4"/>
      <c r="T633" s="4"/>
      <c r="U633" s="4"/>
      <c r="V633" s="4"/>
      <c r="W633" s="4"/>
      <c r="X633" s="4"/>
    </row>
    <row r="634" spans="1:24" ht="11.25" customHeight="1" x14ac:dyDescent="0.2">
      <c r="A634" s="10"/>
      <c r="B634" s="4"/>
      <c r="C634" s="4"/>
      <c r="D634" s="4"/>
      <c r="E634" s="4"/>
      <c r="F634" s="4"/>
      <c r="G634" s="4"/>
      <c r="H634" s="4"/>
      <c r="I634" s="4"/>
      <c r="J634" s="4"/>
      <c r="K634" s="4"/>
      <c r="L634" s="4"/>
      <c r="M634" s="4"/>
      <c r="N634" s="4"/>
      <c r="O634" s="4"/>
      <c r="P634" s="4"/>
      <c r="Q634" s="4"/>
      <c r="R634" s="4"/>
      <c r="S634" s="4"/>
      <c r="T634" s="4"/>
      <c r="U634" s="4"/>
      <c r="V634" s="4"/>
      <c r="W634" s="4"/>
      <c r="X634" s="4"/>
    </row>
    <row r="635" spans="1:24" ht="11.25" customHeight="1" x14ac:dyDescent="0.2">
      <c r="A635" s="10"/>
      <c r="B635" s="4"/>
      <c r="C635" s="4"/>
      <c r="D635" s="4"/>
      <c r="E635" s="4"/>
      <c r="F635" s="4"/>
      <c r="G635" s="4"/>
      <c r="H635" s="4"/>
      <c r="I635" s="4"/>
      <c r="J635" s="4"/>
      <c r="K635" s="4"/>
      <c r="L635" s="4"/>
      <c r="M635" s="4"/>
      <c r="N635" s="4"/>
      <c r="O635" s="4"/>
      <c r="P635" s="4"/>
      <c r="Q635" s="4"/>
      <c r="R635" s="4"/>
      <c r="S635" s="4"/>
      <c r="T635" s="4"/>
      <c r="U635" s="4"/>
      <c r="V635" s="4"/>
      <c r="W635" s="4"/>
      <c r="X635" s="4"/>
    </row>
    <row r="636" spans="1:24" ht="11.25" customHeight="1" x14ac:dyDescent="0.2">
      <c r="A636" s="10"/>
      <c r="B636" s="4"/>
      <c r="C636" s="4"/>
      <c r="D636" s="4"/>
      <c r="E636" s="4"/>
      <c r="F636" s="4"/>
      <c r="G636" s="4"/>
      <c r="H636" s="4"/>
      <c r="I636" s="4"/>
      <c r="J636" s="4"/>
      <c r="K636" s="4"/>
      <c r="L636" s="4"/>
      <c r="M636" s="4"/>
      <c r="N636" s="4"/>
      <c r="O636" s="4"/>
      <c r="P636" s="4"/>
      <c r="Q636" s="4"/>
      <c r="R636" s="4"/>
      <c r="S636" s="4"/>
      <c r="T636" s="4"/>
      <c r="U636" s="4"/>
      <c r="V636" s="4"/>
      <c r="W636" s="4"/>
      <c r="X636" s="4"/>
    </row>
    <row r="637" spans="1:24" ht="11.25" customHeight="1" x14ac:dyDescent="0.2">
      <c r="A637" s="10"/>
      <c r="B637" s="4"/>
      <c r="C637" s="4"/>
      <c r="D637" s="4"/>
      <c r="E637" s="4"/>
      <c r="F637" s="4"/>
      <c r="G637" s="4"/>
      <c r="H637" s="4"/>
      <c r="I637" s="4"/>
      <c r="J637" s="4"/>
      <c r="K637" s="4"/>
      <c r="L637" s="4"/>
      <c r="M637" s="4"/>
      <c r="N637" s="4"/>
      <c r="O637" s="4"/>
      <c r="P637" s="4"/>
      <c r="Q637" s="4"/>
      <c r="R637" s="4"/>
      <c r="S637" s="4"/>
      <c r="T637" s="4"/>
      <c r="U637" s="4"/>
      <c r="V637" s="4"/>
      <c r="W637" s="4"/>
      <c r="X637" s="4"/>
    </row>
    <row r="638" spans="1:24" ht="11.25" customHeight="1" x14ac:dyDescent="0.2">
      <c r="A638" s="10"/>
      <c r="B638" s="4"/>
      <c r="C638" s="4"/>
      <c r="D638" s="4"/>
      <c r="E638" s="4"/>
      <c r="F638" s="4"/>
      <c r="G638" s="4"/>
      <c r="H638" s="4"/>
      <c r="I638" s="4"/>
      <c r="J638" s="4"/>
      <c r="K638" s="4"/>
      <c r="L638" s="4"/>
      <c r="M638" s="4"/>
      <c r="N638" s="4"/>
      <c r="O638" s="4"/>
      <c r="P638" s="4"/>
      <c r="Q638" s="4"/>
      <c r="R638" s="4"/>
      <c r="S638" s="4"/>
      <c r="T638" s="4"/>
      <c r="U638" s="4"/>
      <c r="V638" s="4"/>
      <c r="W638" s="4"/>
      <c r="X638" s="4"/>
    </row>
    <row r="639" spans="1:24" ht="11.25" customHeight="1" x14ac:dyDescent="0.2">
      <c r="A639" s="10"/>
      <c r="B639" s="4"/>
      <c r="C639" s="4"/>
      <c r="D639" s="4"/>
      <c r="E639" s="4"/>
      <c r="F639" s="4"/>
      <c r="G639" s="4"/>
      <c r="H639" s="4"/>
      <c r="I639" s="4"/>
      <c r="J639" s="4"/>
      <c r="K639" s="4"/>
      <c r="L639" s="4"/>
      <c r="M639" s="4"/>
      <c r="N639" s="4"/>
      <c r="O639" s="4"/>
      <c r="P639" s="4"/>
      <c r="Q639" s="4"/>
      <c r="R639" s="4"/>
      <c r="S639" s="4"/>
      <c r="T639" s="4"/>
      <c r="U639" s="4"/>
      <c r="V639" s="4"/>
      <c r="W639" s="4"/>
      <c r="X639" s="4"/>
    </row>
    <row r="640" spans="1:24" ht="11.25" customHeight="1" x14ac:dyDescent="0.2">
      <c r="A640" s="10"/>
      <c r="B640" s="4"/>
      <c r="C640" s="4"/>
      <c r="D640" s="4"/>
      <c r="E640" s="4"/>
      <c r="F640" s="4"/>
      <c r="G640" s="4"/>
      <c r="H640" s="4"/>
      <c r="I640" s="4"/>
      <c r="J640" s="4"/>
      <c r="K640" s="4"/>
      <c r="L640" s="4"/>
      <c r="M640" s="4"/>
      <c r="N640" s="4"/>
      <c r="O640" s="4"/>
      <c r="P640" s="4"/>
      <c r="Q640" s="4"/>
      <c r="R640" s="4"/>
      <c r="S640" s="4"/>
      <c r="T640" s="4"/>
      <c r="U640" s="4"/>
      <c r="V640" s="4"/>
      <c r="W640" s="4"/>
      <c r="X640" s="4"/>
    </row>
    <row r="641" spans="1:24" ht="11.25" customHeight="1" x14ac:dyDescent="0.2">
      <c r="A641" s="10"/>
      <c r="B641" s="4"/>
      <c r="C641" s="4"/>
      <c r="D641" s="4"/>
      <c r="E641" s="4"/>
      <c r="F641" s="4"/>
      <c r="G641" s="4"/>
      <c r="H641" s="4"/>
      <c r="I641" s="4"/>
      <c r="J641" s="4"/>
      <c r="K641" s="4"/>
      <c r="L641" s="4"/>
      <c r="M641" s="4"/>
      <c r="N641" s="4"/>
      <c r="O641" s="4"/>
      <c r="P641" s="4"/>
      <c r="Q641" s="4"/>
      <c r="R641" s="4"/>
      <c r="S641" s="4"/>
      <c r="T641" s="4"/>
      <c r="U641" s="4"/>
      <c r="V641" s="4"/>
      <c r="W641" s="4"/>
      <c r="X641" s="4"/>
    </row>
    <row r="642" spans="1:24" ht="11.25" customHeight="1" x14ac:dyDescent="0.2">
      <c r="A642" s="10"/>
      <c r="B642" s="4"/>
      <c r="C642" s="4"/>
      <c r="D642" s="4"/>
      <c r="E642" s="4"/>
      <c r="F642" s="4"/>
      <c r="G642" s="4"/>
      <c r="H642" s="4"/>
      <c r="I642" s="4"/>
      <c r="J642" s="4"/>
      <c r="K642" s="4"/>
      <c r="L642" s="4"/>
      <c r="M642" s="4"/>
      <c r="N642" s="4"/>
      <c r="O642" s="4"/>
      <c r="P642" s="4"/>
      <c r="Q642" s="4"/>
      <c r="R642" s="4"/>
      <c r="S642" s="4"/>
      <c r="T642" s="4"/>
      <c r="U642" s="4"/>
      <c r="V642" s="4"/>
      <c r="W642" s="4"/>
      <c r="X642" s="4"/>
    </row>
    <row r="643" spans="1:24" ht="11.25" customHeight="1" x14ac:dyDescent="0.2">
      <c r="A643" s="10"/>
      <c r="B643" s="4"/>
      <c r="C643" s="4"/>
      <c r="D643" s="4"/>
      <c r="E643" s="4"/>
      <c r="F643" s="4"/>
      <c r="G643" s="4"/>
      <c r="H643" s="4"/>
      <c r="I643" s="4"/>
      <c r="J643" s="4"/>
      <c r="K643" s="4"/>
      <c r="L643" s="4"/>
      <c r="M643" s="4"/>
      <c r="N643" s="4"/>
      <c r="O643" s="4"/>
      <c r="P643" s="4"/>
      <c r="Q643" s="4"/>
      <c r="R643" s="4"/>
      <c r="S643" s="4"/>
      <c r="T643" s="4"/>
      <c r="U643" s="4"/>
      <c r="V643" s="4"/>
      <c r="W643" s="4"/>
      <c r="X643" s="4"/>
    </row>
    <row r="644" spans="1:24" ht="11.25" customHeight="1" x14ac:dyDescent="0.2">
      <c r="A644" s="10"/>
      <c r="B644" s="4"/>
      <c r="C644" s="4"/>
      <c r="D644" s="4"/>
      <c r="E644" s="4"/>
      <c r="F644" s="4"/>
      <c r="G644" s="4"/>
      <c r="H644" s="4"/>
      <c r="I644" s="4"/>
      <c r="J644" s="4"/>
      <c r="K644" s="4"/>
      <c r="L644" s="4"/>
      <c r="M644" s="4"/>
      <c r="N644" s="4"/>
      <c r="O644" s="4"/>
      <c r="P644" s="4"/>
      <c r="Q644" s="4"/>
      <c r="R644" s="4"/>
      <c r="S644" s="4"/>
      <c r="T644" s="4"/>
      <c r="U644" s="4"/>
      <c r="V644" s="4"/>
      <c r="W644" s="4"/>
      <c r="X644" s="4"/>
    </row>
    <row r="645" spans="1:24" ht="11.25" customHeight="1" x14ac:dyDescent="0.2">
      <c r="A645" s="10"/>
      <c r="B645" s="4"/>
      <c r="C645" s="4"/>
      <c r="D645" s="4"/>
      <c r="E645" s="4"/>
      <c r="F645" s="4"/>
      <c r="G645" s="4"/>
      <c r="H645" s="4"/>
      <c r="I645" s="4"/>
      <c r="J645" s="4"/>
      <c r="K645" s="4"/>
      <c r="L645" s="4"/>
      <c r="M645" s="4"/>
      <c r="N645" s="4"/>
      <c r="O645" s="4"/>
      <c r="P645" s="4"/>
      <c r="Q645" s="4"/>
      <c r="R645" s="4"/>
      <c r="S645" s="4"/>
      <c r="T645" s="4"/>
      <c r="U645" s="4"/>
      <c r="V645" s="4"/>
      <c r="W645" s="4"/>
      <c r="X645" s="4"/>
    </row>
    <row r="646" spans="1:24" ht="11.25" customHeight="1" x14ac:dyDescent="0.2">
      <c r="A646" s="10"/>
      <c r="B646" s="4"/>
      <c r="C646" s="4"/>
      <c r="D646" s="4"/>
      <c r="E646" s="4"/>
      <c r="F646" s="4"/>
      <c r="G646" s="4"/>
      <c r="H646" s="4"/>
      <c r="I646" s="4"/>
      <c r="J646" s="4"/>
      <c r="K646" s="4"/>
      <c r="L646" s="4"/>
      <c r="M646" s="4"/>
      <c r="N646" s="4"/>
      <c r="O646" s="4"/>
      <c r="P646" s="4"/>
      <c r="Q646" s="4"/>
      <c r="R646" s="4"/>
      <c r="S646" s="4"/>
      <c r="T646" s="4"/>
      <c r="U646" s="4"/>
      <c r="V646" s="4"/>
      <c r="W646" s="4"/>
      <c r="X646" s="4"/>
    </row>
    <row r="647" spans="1:24" ht="11.25" customHeight="1" x14ac:dyDescent="0.2">
      <c r="A647" s="10"/>
      <c r="B647" s="4"/>
      <c r="C647" s="4"/>
      <c r="D647" s="4"/>
      <c r="E647" s="4"/>
      <c r="F647" s="4"/>
      <c r="G647" s="4"/>
      <c r="H647" s="4"/>
      <c r="I647" s="4"/>
      <c r="J647" s="4"/>
      <c r="K647" s="4"/>
      <c r="L647" s="4"/>
      <c r="M647" s="4"/>
      <c r="N647" s="4"/>
      <c r="O647" s="4"/>
      <c r="P647" s="4"/>
      <c r="Q647" s="4"/>
      <c r="R647" s="4"/>
      <c r="S647" s="4"/>
      <c r="T647" s="4"/>
      <c r="U647" s="4"/>
      <c r="V647" s="4"/>
      <c r="W647" s="4"/>
      <c r="X647" s="4"/>
    </row>
    <row r="648" spans="1:24" ht="11.25" customHeight="1" x14ac:dyDescent="0.2">
      <c r="A648" s="10"/>
      <c r="B648" s="4"/>
      <c r="C648" s="4"/>
      <c r="D648" s="4"/>
      <c r="E648" s="4"/>
      <c r="F648" s="4"/>
      <c r="G648" s="4"/>
      <c r="H648" s="4"/>
      <c r="I648" s="4"/>
      <c r="J648" s="4"/>
      <c r="K648" s="4"/>
      <c r="L648" s="4"/>
      <c r="M648" s="4"/>
      <c r="N648" s="4"/>
      <c r="O648" s="4"/>
      <c r="P648" s="4"/>
      <c r="Q648" s="4"/>
      <c r="R648" s="4"/>
      <c r="S648" s="4"/>
      <c r="T648" s="4"/>
      <c r="U648" s="4"/>
      <c r="V648" s="4"/>
      <c r="W648" s="4"/>
      <c r="X648" s="4"/>
    </row>
    <row r="649" spans="1:24" ht="11.25" customHeight="1" x14ac:dyDescent="0.2">
      <c r="A649" s="10"/>
      <c r="B649" s="4"/>
      <c r="C649" s="4"/>
      <c r="D649" s="4"/>
      <c r="E649" s="4"/>
      <c r="F649" s="4"/>
      <c r="G649" s="4"/>
      <c r="H649" s="4"/>
      <c r="I649" s="4"/>
      <c r="J649" s="4"/>
      <c r="K649" s="4"/>
      <c r="L649" s="4"/>
      <c r="M649" s="4"/>
      <c r="N649" s="4"/>
      <c r="O649" s="4"/>
      <c r="P649" s="4"/>
      <c r="Q649" s="4"/>
      <c r="R649" s="4"/>
      <c r="S649" s="4"/>
      <c r="T649" s="4"/>
      <c r="U649" s="4"/>
      <c r="V649" s="4"/>
      <c r="W649" s="4"/>
      <c r="X649" s="4"/>
    </row>
    <row r="650" spans="1:24" ht="11.25" customHeight="1" x14ac:dyDescent="0.2">
      <c r="A650" s="10"/>
      <c r="B650" s="4"/>
      <c r="C650" s="4"/>
      <c r="D650" s="4"/>
      <c r="E650" s="4"/>
      <c r="F650" s="4"/>
      <c r="G650" s="4"/>
      <c r="H650" s="4"/>
      <c r="I650" s="4"/>
      <c r="J650" s="4"/>
      <c r="K650" s="4"/>
      <c r="L650" s="4"/>
      <c r="M650" s="4"/>
      <c r="N650" s="4"/>
      <c r="O650" s="4"/>
      <c r="P650" s="4"/>
      <c r="Q650" s="4"/>
      <c r="R650" s="4"/>
      <c r="S650" s="4"/>
      <c r="T650" s="4"/>
      <c r="U650" s="4"/>
      <c r="V650" s="4"/>
      <c r="W650" s="4"/>
      <c r="X650" s="4"/>
    </row>
    <row r="651" spans="1:24" ht="11.25" customHeight="1" x14ac:dyDescent="0.2">
      <c r="A651" s="10"/>
      <c r="B651" s="4"/>
      <c r="C651" s="4"/>
      <c r="D651" s="4"/>
      <c r="E651" s="4"/>
      <c r="F651" s="4"/>
      <c r="G651" s="4"/>
      <c r="H651" s="4"/>
      <c r="I651" s="4"/>
      <c r="J651" s="4"/>
      <c r="K651" s="4"/>
      <c r="L651" s="4"/>
      <c r="M651" s="4"/>
      <c r="N651" s="4"/>
      <c r="O651" s="4"/>
      <c r="P651" s="4"/>
      <c r="Q651" s="4"/>
      <c r="R651" s="4"/>
      <c r="S651" s="4"/>
      <c r="T651" s="4"/>
      <c r="U651" s="4"/>
      <c r="V651" s="4"/>
      <c r="W651" s="4"/>
      <c r="X651" s="4"/>
    </row>
    <row r="652" spans="1:24" ht="11.25" customHeight="1" x14ac:dyDescent="0.2">
      <c r="A652" s="10"/>
      <c r="B652" s="4"/>
      <c r="C652" s="4"/>
      <c r="D652" s="4"/>
      <c r="E652" s="4"/>
      <c r="F652" s="4"/>
      <c r="G652" s="4"/>
      <c r="H652" s="4"/>
      <c r="I652" s="4"/>
      <c r="J652" s="4"/>
      <c r="K652" s="4"/>
      <c r="L652" s="4"/>
      <c r="M652" s="4"/>
      <c r="N652" s="4"/>
      <c r="O652" s="4"/>
      <c r="P652" s="4"/>
      <c r="Q652" s="4"/>
      <c r="R652" s="4"/>
      <c r="S652" s="4"/>
      <c r="T652" s="4"/>
      <c r="U652" s="4"/>
      <c r="V652" s="4"/>
      <c r="W652" s="4"/>
      <c r="X652" s="4"/>
    </row>
    <row r="653" spans="1:24" ht="11.25" customHeight="1" x14ac:dyDescent="0.2">
      <c r="A653" s="10"/>
      <c r="B653" s="4"/>
      <c r="C653" s="4"/>
      <c r="D653" s="4"/>
      <c r="E653" s="4"/>
      <c r="F653" s="4"/>
      <c r="G653" s="4"/>
      <c r="H653" s="4"/>
      <c r="I653" s="4"/>
      <c r="J653" s="4"/>
      <c r="K653" s="4"/>
      <c r="L653" s="4"/>
      <c r="M653" s="4"/>
      <c r="N653" s="4"/>
      <c r="O653" s="4"/>
      <c r="P653" s="4"/>
      <c r="Q653" s="4"/>
      <c r="R653" s="4"/>
      <c r="S653" s="4"/>
      <c r="T653" s="4"/>
      <c r="U653" s="4"/>
      <c r="V653" s="4"/>
      <c r="W653" s="4"/>
      <c r="X653" s="4"/>
    </row>
    <row r="654" spans="1:24" ht="11.25" customHeight="1" x14ac:dyDescent="0.2">
      <c r="A654" s="10"/>
      <c r="B654" s="4"/>
      <c r="C654" s="4"/>
      <c r="D654" s="4"/>
      <c r="E654" s="4"/>
      <c r="F654" s="4"/>
      <c r="G654" s="4"/>
      <c r="H654" s="4"/>
      <c r="I654" s="4"/>
      <c r="J654" s="4"/>
      <c r="K654" s="4"/>
      <c r="L654" s="4"/>
      <c r="M654" s="4"/>
      <c r="N654" s="4"/>
      <c r="O654" s="4"/>
      <c r="P654" s="4"/>
      <c r="Q654" s="4"/>
      <c r="R654" s="4"/>
      <c r="S654" s="4"/>
      <c r="T654" s="4"/>
      <c r="U654" s="4"/>
      <c r="V654" s="4"/>
      <c r="W654" s="4"/>
      <c r="X654" s="4"/>
    </row>
    <row r="655" spans="1:24" ht="11.25" customHeight="1" x14ac:dyDescent="0.2">
      <c r="A655" s="10"/>
      <c r="B655" s="4"/>
      <c r="C655" s="4"/>
      <c r="D655" s="4"/>
      <c r="E655" s="4"/>
      <c r="F655" s="4"/>
      <c r="G655" s="4"/>
      <c r="H655" s="4"/>
      <c r="I655" s="4"/>
      <c r="J655" s="4"/>
      <c r="K655" s="4"/>
      <c r="L655" s="4"/>
      <c r="M655" s="4"/>
      <c r="N655" s="4"/>
      <c r="O655" s="4"/>
      <c r="P655" s="4"/>
      <c r="Q655" s="4"/>
      <c r="R655" s="4"/>
      <c r="S655" s="4"/>
      <c r="T655" s="4"/>
      <c r="U655" s="4"/>
      <c r="V655" s="4"/>
      <c r="W655" s="4"/>
      <c r="X655" s="4"/>
    </row>
    <row r="656" spans="1:24" ht="11.25" customHeight="1" x14ac:dyDescent="0.2">
      <c r="A656" s="10"/>
      <c r="B656" s="4"/>
      <c r="C656" s="4"/>
      <c r="D656" s="4"/>
      <c r="E656" s="4"/>
      <c r="F656" s="4"/>
      <c r="G656" s="4"/>
      <c r="H656" s="4"/>
      <c r="I656" s="4"/>
      <c r="J656" s="4"/>
      <c r="K656" s="4"/>
      <c r="L656" s="4"/>
      <c r="M656" s="4"/>
      <c r="N656" s="4"/>
      <c r="O656" s="4"/>
      <c r="P656" s="4"/>
      <c r="Q656" s="4"/>
      <c r="R656" s="4"/>
      <c r="S656" s="4"/>
      <c r="T656" s="4"/>
      <c r="U656" s="4"/>
      <c r="V656" s="4"/>
      <c r="W656" s="4"/>
      <c r="X656" s="4"/>
    </row>
    <row r="657" spans="1:24" ht="11.25" customHeight="1" x14ac:dyDescent="0.2">
      <c r="A657" s="10"/>
      <c r="B657" s="4"/>
      <c r="C657" s="4"/>
      <c r="D657" s="4"/>
      <c r="E657" s="4"/>
      <c r="F657" s="4"/>
      <c r="G657" s="4"/>
      <c r="H657" s="4"/>
      <c r="I657" s="4"/>
      <c r="J657" s="4"/>
      <c r="K657" s="4"/>
      <c r="L657" s="4"/>
      <c r="M657" s="4"/>
      <c r="N657" s="4"/>
      <c r="O657" s="4"/>
      <c r="P657" s="4"/>
      <c r="Q657" s="4"/>
      <c r="R657" s="4"/>
      <c r="S657" s="4"/>
      <c r="T657" s="4"/>
      <c r="U657" s="4"/>
      <c r="V657" s="4"/>
      <c r="W657" s="4"/>
      <c r="X657" s="4"/>
    </row>
    <row r="658" spans="1:24" ht="11.25" customHeight="1" x14ac:dyDescent="0.2">
      <c r="A658" s="10"/>
      <c r="B658" s="4"/>
      <c r="C658" s="4"/>
      <c r="D658" s="4"/>
      <c r="E658" s="4"/>
      <c r="F658" s="4"/>
      <c r="G658" s="4"/>
      <c r="H658" s="4"/>
      <c r="I658" s="4"/>
      <c r="J658" s="4"/>
      <c r="K658" s="4"/>
      <c r="L658" s="4"/>
      <c r="M658" s="4"/>
      <c r="N658" s="4"/>
      <c r="O658" s="4"/>
      <c r="P658" s="4"/>
      <c r="Q658" s="4"/>
      <c r="R658" s="4"/>
      <c r="S658" s="4"/>
      <c r="T658" s="4"/>
      <c r="U658" s="4"/>
      <c r="V658" s="4"/>
      <c r="W658" s="4"/>
      <c r="X658" s="4"/>
    </row>
    <row r="659" spans="1:24" ht="11.25" customHeight="1" x14ac:dyDescent="0.2">
      <c r="A659" s="10"/>
      <c r="B659" s="4"/>
      <c r="C659" s="4"/>
      <c r="D659" s="4"/>
      <c r="E659" s="4"/>
      <c r="F659" s="4"/>
      <c r="G659" s="4"/>
      <c r="H659" s="4"/>
      <c r="I659" s="4"/>
      <c r="J659" s="4"/>
      <c r="K659" s="4"/>
      <c r="L659" s="4"/>
      <c r="M659" s="4"/>
      <c r="N659" s="4"/>
      <c r="O659" s="4"/>
      <c r="P659" s="4"/>
      <c r="Q659" s="4"/>
      <c r="R659" s="4"/>
      <c r="S659" s="4"/>
      <c r="T659" s="4"/>
      <c r="U659" s="4"/>
      <c r="V659" s="4"/>
      <c r="W659" s="4"/>
      <c r="X659" s="4"/>
    </row>
    <row r="660" spans="1:24" ht="11.25" customHeight="1" x14ac:dyDescent="0.2">
      <c r="A660" s="10"/>
      <c r="B660" s="4"/>
      <c r="C660" s="4"/>
      <c r="D660" s="4"/>
      <c r="E660" s="4"/>
      <c r="F660" s="4"/>
      <c r="G660" s="4"/>
      <c r="H660" s="4"/>
      <c r="I660" s="4"/>
      <c r="J660" s="4"/>
      <c r="K660" s="4"/>
      <c r="L660" s="4"/>
      <c r="M660" s="4"/>
      <c r="N660" s="4"/>
      <c r="O660" s="4"/>
      <c r="P660" s="4"/>
      <c r="Q660" s="4"/>
      <c r="R660" s="4"/>
      <c r="S660" s="4"/>
      <c r="T660" s="4"/>
      <c r="U660" s="4"/>
      <c r="V660" s="4"/>
      <c r="W660" s="4"/>
      <c r="X660" s="4"/>
    </row>
    <row r="661" spans="1:24" ht="11.25" customHeight="1" x14ac:dyDescent="0.2">
      <c r="A661" s="10"/>
      <c r="B661" s="4"/>
      <c r="C661" s="4"/>
      <c r="D661" s="4"/>
      <c r="E661" s="4"/>
      <c r="F661" s="4"/>
      <c r="G661" s="4"/>
      <c r="H661" s="4"/>
      <c r="I661" s="4"/>
      <c r="J661" s="4"/>
      <c r="K661" s="4"/>
      <c r="L661" s="4"/>
      <c r="M661" s="4"/>
      <c r="N661" s="4"/>
      <c r="O661" s="4"/>
      <c r="P661" s="4"/>
      <c r="Q661" s="4"/>
      <c r="R661" s="4"/>
      <c r="S661" s="4"/>
      <c r="T661" s="4"/>
      <c r="U661" s="4"/>
      <c r="V661" s="4"/>
      <c r="W661" s="4"/>
      <c r="X661" s="4"/>
    </row>
    <row r="662" spans="1:24" ht="11.25" customHeight="1" x14ac:dyDescent="0.2">
      <c r="A662" s="10"/>
      <c r="B662" s="4"/>
      <c r="C662" s="4"/>
      <c r="D662" s="4"/>
      <c r="E662" s="4"/>
      <c r="F662" s="4"/>
      <c r="G662" s="4"/>
      <c r="H662" s="4"/>
      <c r="I662" s="4"/>
      <c r="J662" s="4"/>
      <c r="K662" s="4"/>
      <c r="L662" s="4"/>
      <c r="M662" s="4"/>
      <c r="N662" s="4"/>
      <c r="O662" s="4"/>
      <c r="P662" s="4"/>
      <c r="Q662" s="4"/>
      <c r="R662" s="4"/>
      <c r="S662" s="4"/>
      <c r="T662" s="4"/>
      <c r="U662" s="4"/>
      <c r="V662" s="4"/>
      <c r="W662" s="4"/>
      <c r="X662" s="4"/>
    </row>
    <row r="663" spans="1:24" ht="11.25" customHeight="1" x14ac:dyDescent="0.2">
      <c r="A663" s="10"/>
      <c r="B663" s="4"/>
      <c r="C663" s="4"/>
      <c r="D663" s="4"/>
      <c r="E663" s="4"/>
      <c r="F663" s="4"/>
      <c r="G663" s="4"/>
      <c r="H663" s="4"/>
      <c r="I663" s="4"/>
      <c r="J663" s="4"/>
      <c r="K663" s="4"/>
      <c r="L663" s="4"/>
      <c r="M663" s="4"/>
      <c r="N663" s="4"/>
      <c r="O663" s="4"/>
      <c r="P663" s="4"/>
      <c r="Q663" s="4"/>
      <c r="R663" s="4"/>
      <c r="S663" s="4"/>
      <c r="T663" s="4"/>
      <c r="U663" s="4"/>
      <c r="V663" s="4"/>
      <c r="W663" s="4"/>
      <c r="X663" s="4"/>
    </row>
    <row r="664" spans="1:24" ht="11.25" customHeight="1" x14ac:dyDescent="0.2">
      <c r="A664" s="10"/>
      <c r="B664" s="4"/>
      <c r="C664" s="4"/>
      <c r="D664" s="4"/>
      <c r="E664" s="4"/>
      <c r="F664" s="4"/>
      <c r="G664" s="4"/>
      <c r="H664" s="4"/>
      <c r="I664" s="4"/>
      <c r="J664" s="4"/>
      <c r="K664" s="4"/>
      <c r="L664" s="4"/>
      <c r="M664" s="4"/>
      <c r="N664" s="4"/>
      <c r="O664" s="4"/>
      <c r="P664" s="4"/>
      <c r="Q664" s="4"/>
      <c r="R664" s="4"/>
      <c r="S664" s="4"/>
      <c r="T664" s="4"/>
      <c r="U664" s="4"/>
      <c r="V664" s="4"/>
      <c r="W664" s="4"/>
      <c r="X664" s="4"/>
    </row>
    <row r="665" spans="1:24" ht="11.25" customHeight="1" x14ac:dyDescent="0.2">
      <c r="A665" s="10"/>
      <c r="B665" s="4"/>
      <c r="C665" s="4"/>
      <c r="D665" s="4"/>
      <c r="E665" s="4"/>
      <c r="F665" s="4"/>
      <c r="G665" s="4"/>
      <c r="H665" s="4"/>
      <c r="I665" s="4"/>
      <c r="J665" s="4"/>
      <c r="K665" s="4"/>
      <c r="L665" s="4"/>
      <c r="M665" s="4"/>
      <c r="N665" s="4"/>
      <c r="O665" s="4"/>
      <c r="P665" s="4"/>
      <c r="Q665" s="4"/>
      <c r="R665" s="4"/>
      <c r="S665" s="4"/>
      <c r="T665" s="4"/>
      <c r="U665" s="4"/>
      <c r="V665" s="4"/>
      <c r="W665" s="4"/>
      <c r="X665" s="4"/>
    </row>
    <row r="666" spans="1:24" ht="11.25" customHeight="1" x14ac:dyDescent="0.2">
      <c r="A666" s="10"/>
      <c r="B666" s="4"/>
      <c r="C666" s="4"/>
      <c r="D666" s="4"/>
      <c r="E666" s="4"/>
      <c r="F666" s="4"/>
      <c r="G666" s="4"/>
      <c r="H666" s="4"/>
      <c r="I666" s="4"/>
      <c r="J666" s="4"/>
      <c r="K666" s="4"/>
      <c r="L666" s="4"/>
      <c r="M666" s="4"/>
      <c r="N666" s="4"/>
      <c r="O666" s="4"/>
      <c r="P666" s="4"/>
      <c r="Q666" s="4"/>
      <c r="R666" s="4"/>
      <c r="S666" s="4"/>
      <c r="T666" s="4"/>
      <c r="U666" s="4"/>
      <c r="V666" s="4"/>
      <c r="W666" s="4"/>
      <c r="X666" s="4"/>
    </row>
    <row r="667" spans="1:24" ht="11.25" customHeight="1" x14ac:dyDescent="0.2">
      <c r="A667" s="10"/>
      <c r="B667" s="4"/>
      <c r="C667" s="4"/>
      <c r="D667" s="4"/>
      <c r="E667" s="4"/>
      <c r="F667" s="4"/>
      <c r="G667" s="4"/>
      <c r="H667" s="4"/>
      <c r="I667" s="4"/>
      <c r="J667" s="4"/>
      <c r="K667" s="4"/>
      <c r="L667" s="4"/>
      <c r="M667" s="4"/>
      <c r="N667" s="4"/>
      <c r="O667" s="4"/>
      <c r="P667" s="4"/>
      <c r="Q667" s="4"/>
      <c r="R667" s="4"/>
      <c r="S667" s="4"/>
      <c r="T667" s="4"/>
      <c r="U667" s="4"/>
      <c r="V667" s="4"/>
      <c r="W667" s="4"/>
      <c r="X667" s="4"/>
    </row>
    <row r="668" spans="1:24" ht="11.25" customHeight="1" x14ac:dyDescent="0.2">
      <c r="A668" s="10"/>
      <c r="B668" s="4"/>
      <c r="C668" s="4"/>
      <c r="D668" s="4"/>
      <c r="E668" s="4"/>
      <c r="F668" s="4"/>
      <c r="G668" s="4"/>
      <c r="H668" s="4"/>
      <c r="I668" s="4"/>
      <c r="J668" s="4"/>
      <c r="K668" s="4"/>
      <c r="L668" s="4"/>
      <c r="M668" s="4"/>
      <c r="N668" s="4"/>
      <c r="O668" s="4"/>
      <c r="P668" s="4"/>
      <c r="Q668" s="4"/>
      <c r="R668" s="4"/>
      <c r="S668" s="4"/>
      <c r="T668" s="4"/>
      <c r="U668" s="4"/>
      <c r="V668" s="4"/>
      <c r="W668" s="4"/>
      <c r="X668" s="4"/>
    </row>
    <row r="669" spans="1:24" ht="11.25" customHeight="1" x14ac:dyDescent="0.2">
      <c r="A669" s="10"/>
      <c r="B669" s="4"/>
      <c r="C669" s="4"/>
      <c r="D669" s="4"/>
      <c r="E669" s="4"/>
      <c r="F669" s="4"/>
      <c r="G669" s="4"/>
      <c r="H669" s="4"/>
      <c r="I669" s="4"/>
      <c r="J669" s="4"/>
      <c r="K669" s="4"/>
      <c r="L669" s="4"/>
      <c r="M669" s="4"/>
      <c r="N669" s="4"/>
      <c r="O669" s="4"/>
      <c r="P669" s="4"/>
      <c r="Q669" s="4"/>
      <c r="R669" s="4"/>
      <c r="S669" s="4"/>
      <c r="T669" s="4"/>
      <c r="U669" s="4"/>
      <c r="V669" s="4"/>
      <c r="W669" s="4"/>
      <c r="X669" s="4"/>
    </row>
    <row r="670" spans="1:24" ht="11.25" customHeight="1" x14ac:dyDescent="0.2">
      <c r="A670" s="10"/>
      <c r="B670" s="4"/>
      <c r="C670" s="4"/>
      <c r="D670" s="4"/>
      <c r="E670" s="4"/>
      <c r="F670" s="4"/>
      <c r="G670" s="4"/>
      <c r="H670" s="4"/>
      <c r="I670" s="4"/>
      <c r="J670" s="4"/>
      <c r="K670" s="4"/>
      <c r="L670" s="4"/>
      <c r="M670" s="4"/>
      <c r="N670" s="4"/>
      <c r="O670" s="4"/>
      <c r="P670" s="4"/>
      <c r="Q670" s="4"/>
      <c r="R670" s="4"/>
      <c r="S670" s="4"/>
      <c r="T670" s="4"/>
      <c r="U670" s="4"/>
      <c r="V670" s="4"/>
      <c r="W670" s="4"/>
      <c r="X670" s="4"/>
    </row>
    <row r="671" spans="1:24" ht="11.25" customHeight="1" x14ac:dyDescent="0.2">
      <c r="A671" s="10"/>
      <c r="B671" s="4"/>
      <c r="C671" s="4"/>
      <c r="D671" s="4"/>
      <c r="E671" s="4"/>
      <c r="F671" s="4"/>
      <c r="G671" s="4"/>
      <c r="H671" s="4"/>
      <c r="I671" s="4"/>
      <c r="J671" s="4"/>
      <c r="K671" s="4"/>
      <c r="L671" s="4"/>
      <c r="M671" s="4"/>
      <c r="N671" s="4"/>
      <c r="O671" s="4"/>
      <c r="P671" s="4"/>
      <c r="Q671" s="4"/>
      <c r="R671" s="4"/>
      <c r="S671" s="4"/>
      <c r="T671" s="4"/>
      <c r="U671" s="4"/>
      <c r="V671" s="4"/>
      <c r="W671" s="4"/>
      <c r="X671" s="4"/>
    </row>
    <row r="672" spans="1:24" ht="11.25" customHeight="1" x14ac:dyDescent="0.2">
      <c r="A672" s="10"/>
      <c r="B672" s="4"/>
      <c r="C672" s="4"/>
      <c r="D672" s="4"/>
      <c r="E672" s="4"/>
      <c r="F672" s="4"/>
      <c r="G672" s="4"/>
      <c r="H672" s="4"/>
      <c r="I672" s="4"/>
      <c r="J672" s="4"/>
      <c r="K672" s="4"/>
      <c r="L672" s="4"/>
      <c r="M672" s="4"/>
      <c r="N672" s="4"/>
      <c r="O672" s="4"/>
      <c r="P672" s="4"/>
      <c r="Q672" s="4"/>
      <c r="R672" s="4"/>
      <c r="S672" s="4"/>
      <c r="T672" s="4"/>
      <c r="U672" s="4"/>
      <c r="V672" s="4"/>
      <c r="W672" s="4"/>
      <c r="X672" s="4"/>
    </row>
    <row r="673" spans="1:24" ht="11.25" customHeight="1" x14ac:dyDescent="0.2">
      <c r="A673" s="10"/>
      <c r="B673" s="4"/>
      <c r="C673" s="4"/>
      <c r="D673" s="4"/>
      <c r="E673" s="4"/>
      <c r="F673" s="4"/>
      <c r="G673" s="4"/>
      <c r="H673" s="4"/>
      <c r="I673" s="4"/>
      <c r="J673" s="4"/>
      <c r="K673" s="4"/>
      <c r="L673" s="4"/>
      <c r="M673" s="4"/>
      <c r="N673" s="4"/>
      <c r="O673" s="4"/>
      <c r="P673" s="4"/>
      <c r="Q673" s="4"/>
      <c r="R673" s="4"/>
      <c r="S673" s="4"/>
      <c r="T673" s="4"/>
      <c r="U673" s="4"/>
      <c r="V673" s="4"/>
      <c r="W673" s="4"/>
      <c r="X673" s="4"/>
    </row>
    <row r="674" spans="1:24" ht="11.25" customHeight="1" x14ac:dyDescent="0.2">
      <c r="A674" s="10"/>
      <c r="B674" s="4"/>
      <c r="C674" s="4"/>
      <c r="D674" s="4"/>
      <c r="E674" s="4"/>
      <c r="F674" s="4"/>
      <c r="G674" s="4"/>
      <c r="H674" s="4"/>
      <c r="I674" s="4"/>
      <c r="J674" s="4"/>
      <c r="K674" s="4"/>
      <c r="L674" s="4"/>
      <c r="M674" s="4"/>
      <c r="N674" s="4"/>
      <c r="O674" s="4"/>
      <c r="P674" s="4"/>
      <c r="Q674" s="4"/>
      <c r="R674" s="4"/>
      <c r="S674" s="4"/>
      <c r="T674" s="4"/>
      <c r="U674" s="4"/>
      <c r="V674" s="4"/>
      <c r="W674" s="4"/>
      <c r="X674" s="4"/>
    </row>
    <row r="675" spans="1:24" ht="11.25" customHeight="1" x14ac:dyDescent="0.2">
      <c r="A675" s="10"/>
      <c r="B675" s="4"/>
      <c r="C675" s="4"/>
      <c r="D675" s="4"/>
      <c r="E675" s="4"/>
      <c r="F675" s="4"/>
      <c r="G675" s="4"/>
      <c r="H675" s="4"/>
      <c r="I675" s="4"/>
      <c r="J675" s="4"/>
      <c r="K675" s="4"/>
      <c r="L675" s="4"/>
      <c r="M675" s="4"/>
      <c r="N675" s="4"/>
      <c r="O675" s="4"/>
      <c r="P675" s="4"/>
      <c r="Q675" s="4"/>
      <c r="R675" s="4"/>
      <c r="S675" s="4"/>
      <c r="T675" s="4"/>
      <c r="U675" s="4"/>
      <c r="V675" s="4"/>
      <c r="W675" s="4"/>
      <c r="X675" s="4"/>
    </row>
    <row r="676" spans="1:24" ht="11.25" customHeight="1" x14ac:dyDescent="0.2">
      <c r="A676" s="10"/>
      <c r="B676" s="4"/>
      <c r="C676" s="4"/>
      <c r="D676" s="4"/>
      <c r="E676" s="4"/>
      <c r="F676" s="4"/>
      <c r="G676" s="4"/>
      <c r="H676" s="4"/>
      <c r="I676" s="4"/>
      <c r="J676" s="4"/>
      <c r="K676" s="4"/>
      <c r="L676" s="4"/>
      <c r="M676" s="4"/>
      <c r="N676" s="4"/>
      <c r="O676" s="4"/>
      <c r="P676" s="4"/>
      <c r="Q676" s="4"/>
      <c r="R676" s="4"/>
      <c r="S676" s="4"/>
      <c r="T676" s="4"/>
      <c r="U676" s="4"/>
      <c r="V676" s="4"/>
      <c r="W676" s="4"/>
      <c r="X676" s="4"/>
    </row>
    <row r="677" spans="1:24" ht="11.25" customHeight="1" x14ac:dyDescent="0.2">
      <c r="A677" s="10"/>
      <c r="B677" s="4"/>
      <c r="C677" s="4"/>
      <c r="D677" s="4"/>
      <c r="E677" s="4"/>
      <c r="F677" s="4"/>
      <c r="G677" s="4"/>
      <c r="H677" s="4"/>
      <c r="I677" s="4"/>
      <c r="J677" s="4"/>
      <c r="K677" s="4"/>
      <c r="L677" s="4"/>
      <c r="M677" s="4"/>
      <c r="N677" s="4"/>
      <c r="O677" s="4"/>
      <c r="P677" s="4"/>
      <c r="Q677" s="4"/>
      <c r="R677" s="4"/>
      <c r="S677" s="4"/>
      <c r="T677" s="4"/>
      <c r="U677" s="4"/>
      <c r="V677" s="4"/>
      <c r="W677" s="4"/>
      <c r="X677" s="4"/>
    </row>
    <row r="678" spans="1:24" ht="11.25" customHeight="1" x14ac:dyDescent="0.2">
      <c r="A678" s="10"/>
      <c r="B678" s="4"/>
      <c r="C678" s="4"/>
      <c r="D678" s="4"/>
      <c r="E678" s="4"/>
      <c r="F678" s="4"/>
      <c r="G678" s="4"/>
      <c r="H678" s="4"/>
      <c r="I678" s="4"/>
      <c r="J678" s="4"/>
      <c r="K678" s="4"/>
      <c r="L678" s="4"/>
      <c r="M678" s="4"/>
      <c r="N678" s="4"/>
      <c r="O678" s="4"/>
      <c r="P678" s="4"/>
      <c r="Q678" s="4"/>
      <c r="R678" s="4"/>
      <c r="S678" s="4"/>
      <c r="T678" s="4"/>
      <c r="U678" s="4"/>
      <c r="V678" s="4"/>
      <c r="W678" s="4"/>
      <c r="X678" s="4"/>
    </row>
    <row r="679" spans="1:24" ht="11.25" customHeight="1" x14ac:dyDescent="0.2">
      <c r="A679" s="10"/>
      <c r="B679" s="4"/>
      <c r="C679" s="4"/>
      <c r="D679" s="4"/>
      <c r="E679" s="4"/>
      <c r="F679" s="4"/>
      <c r="G679" s="4"/>
      <c r="H679" s="4"/>
      <c r="I679" s="4"/>
      <c r="J679" s="4"/>
      <c r="K679" s="4"/>
      <c r="L679" s="4"/>
      <c r="M679" s="4"/>
      <c r="N679" s="4"/>
      <c r="O679" s="4"/>
      <c r="P679" s="4"/>
      <c r="Q679" s="4"/>
      <c r="R679" s="4"/>
      <c r="S679" s="4"/>
      <c r="T679" s="4"/>
      <c r="U679" s="4"/>
      <c r="V679" s="4"/>
      <c r="W679" s="4"/>
      <c r="X679" s="4"/>
    </row>
    <row r="680" spans="1:24" ht="11.25" customHeight="1" x14ac:dyDescent="0.2">
      <c r="A680" s="10"/>
      <c r="B680" s="4"/>
      <c r="C680" s="4"/>
      <c r="D680" s="4"/>
      <c r="E680" s="4"/>
      <c r="F680" s="4"/>
      <c r="G680" s="4"/>
      <c r="H680" s="4"/>
      <c r="I680" s="4"/>
      <c r="J680" s="4"/>
      <c r="K680" s="4"/>
      <c r="L680" s="4"/>
      <c r="M680" s="4"/>
      <c r="N680" s="4"/>
      <c r="O680" s="4"/>
      <c r="P680" s="4"/>
      <c r="Q680" s="4"/>
      <c r="R680" s="4"/>
      <c r="S680" s="4"/>
      <c r="T680" s="4"/>
      <c r="U680" s="4"/>
      <c r="V680" s="4"/>
      <c r="W680" s="4"/>
      <c r="X680" s="4"/>
    </row>
    <row r="681" spans="1:24" ht="11.25" customHeight="1" x14ac:dyDescent="0.2">
      <c r="A681" s="10"/>
      <c r="B681" s="4"/>
      <c r="C681" s="4"/>
      <c r="D681" s="4"/>
      <c r="E681" s="4"/>
      <c r="F681" s="4"/>
      <c r="G681" s="4"/>
      <c r="H681" s="4"/>
      <c r="I681" s="4"/>
      <c r="J681" s="4"/>
      <c r="K681" s="4"/>
      <c r="L681" s="4"/>
      <c r="M681" s="4"/>
      <c r="N681" s="4"/>
      <c r="O681" s="4"/>
      <c r="P681" s="4"/>
      <c r="Q681" s="4"/>
      <c r="R681" s="4"/>
      <c r="S681" s="4"/>
      <c r="T681" s="4"/>
      <c r="U681" s="4"/>
      <c r="V681" s="4"/>
      <c r="W681" s="4"/>
      <c r="X681" s="4"/>
    </row>
    <row r="682" spans="1:24" ht="11.25" customHeight="1" x14ac:dyDescent="0.2">
      <c r="A682" s="10"/>
      <c r="B682" s="4"/>
      <c r="C682" s="4"/>
      <c r="D682" s="4"/>
      <c r="E682" s="4"/>
      <c r="F682" s="4"/>
      <c r="G682" s="4"/>
      <c r="H682" s="4"/>
      <c r="I682" s="4"/>
      <c r="J682" s="4"/>
      <c r="K682" s="4"/>
      <c r="L682" s="4"/>
      <c r="M682" s="4"/>
      <c r="N682" s="4"/>
      <c r="O682" s="4"/>
      <c r="P682" s="4"/>
      <c r="Q682" s="4"/>
      <c r="R682" s="4"/>
      <c r="S682" s="4"/>
      <c r="T682" s="4"/>
      <c r="U682" s="4"/>
      <c r="V682" s="4"/>
      <c r="W682" s="4"/>
      <c r="X682" s="4"/>
    </row>
    <row r="683" spans="1:24" ht="11.25" customHeight="1" x14ac:dyDescent="0.2">
      <c r="A683" s="10"/>
      <c r="B683" s="4"/>
      <c r="C683" s="4"/>
      <c r="D683" s="4"/>
      <c r="E683" s="4"/>
      <c r="F683" s="4"/>
      <c r="G683" s="4"/>
      <c r="H683" s="4"/>
      <c r="I683" s="4"/>
      <c r="J683" s="4"/>
      <c r="K683" s="4"/>
      <c r="L683" s="4"/>
      <c r="M683" s="4"/>
      <c r="N683" s="4"/>
      <c r="O683" s="4"/>
      <c r="P683" s="4"/>
      <c r="Q683" s="4"/>
      <c r="R683" s="4"/>
      <c r="S683" s="4"/>
      <c r="T683" s="4"/>
      <c r="U683" s="4"/>
      <c r="V683" s="4"/>
      <c r="W683" s="4"/>
      <c r="X683" s="4"/>
    </row>
    <row r="684" spans="1:24" ht="11.25" customHeight="1" x14ac:dyDescent="0.2">
      <c r="A684" s="10"/>
      <c r="B684" s="4"/>
      <c r="C684" s="4"/>
      <c r="D684" s="4"/>
      <c r="E684" s="4"/>
      <c r="F684" s="4"/>
      <c r="G684" s="4"/>
      <c r="H684" s="4"/>
      <c r="I684" s="4"/>
      <c r="J684" s="4"/>
      <c r="K684" s="4"/>
      <c r="L684" s="4"/>
      <c r="M684" s="4"/>
      <c r="N684" s="4"/>
      <c r="O684" s="4"/>
      <c r="P684" s="4"/>
      <c r="Q684" s="4"/>
      <c r="R684" s="4"/>
      <c r="S684" s="4"/>
      <c r="T684" s="4"/>
      <c r="U684" s="4"/>
      <c r="V684" s="4"/>
      <c r="W684" s="4"/>
      <c r="X684" s="4"/>
    </row>
    <row r="685" spans="1:24" ht="11.25" customHeight="1" x14ac:dyDescent="0.2">
      <c r="A685" s="10"/>
      <c r="B685" s="4"/>
      <c r="C685" s="4"/>
      <c r="D685" s="4"/>
      <c r="E685" s="4"/>
      <c r="F685" s="4"/>
      <c r="G685" s="4"/>
      <c r="H685" s="4"/>
      <c r="I685" s="4"/>
      <c r="J685" s="4"/>
      <c r="K685" s="4"/>
      <c r="L685" s="4"/>
      <c r="M685" s="4"/>
      <c r="N685" s="4"/>
      <c r="O685" s="4"/>
      <c r="P685" s="4"/>
      <c r="Q685" s="4"/>
      <c r="R685" s="4"/>
      <c r="S685" s="4"/>
      <c r="T685" s="4"/>
      <c r="U685" s="4"/>
      <c r="V685" s="4"/>
      <c r="W685" s="4"/>
      <c r="X685" s="4"/>
    </row>
    <row r="686" spans="1:24" ht="11.25" customHeight="1" x14ac:dyDescent="0.2">
      <c r="A686" s="10"/>
      <c r="B686" s="4"/>
      <c r="C686" s="4"/>
      <c r="D686" s="4"/>
      <c r="E686" s="4"/>
      <c r="F686" s="4"/>
      <c r="G686" s="4"/>
      <c r="H686" s="4"/>
      <c r="I686" s="4"/>
      <c r="J686" s="4"/>
      <c r="K686" s="4"/>
      <c r="L686" s="4"/>
      <c r="M686" s="4"/>
      <c r="N686" s="4"/>
      <c r="O686" s="4"/>
      <c r="P686" s="4"/>
      <c r="Q686" s="4"/>
      <c r="R686" s="4"/>
      <c r="S686" s="4"/>
      <c r="T686" s="4"/>
      <c r="U686" s="4"/>
      <c r="V686" s="4"/>
      <c r="W686" s="4"/>
      <c r="X686" s="4"/>
    </row>
    <row r="687" spans="1:24" ht="11.25" customHeight="1" x14ac:dyDescent="0.2">
      <c r="A687" s="10"/>
      <c r="B687" s="4"/>
      <c r="C687" s="4"/>
      <c r="D687" s="4"/>
      <c r="E687" s="4"/>
      <c r="F687" s="4"/>
      <c r="G687" s="4"/>
      <c r="H687" s="4"/>
      <c r="I687" s="4"/>
      <c r="J687" s="4"/>
      <c r="K687" s="4"/>
      <c r="L687" s="4"/>
      <c r="M687" s="4"/>
      <c r="N687" s="4"/>
      <c r="O687" s="4"/>
      <c r="P687" s="4"/>
      <c r="Q687" s="4"/>
      <c r="R687" s="4"/>
      <c r="S687" s="4"/>
      <c r="T687" s="4"/>
      <c r="U687" s="4"/>
      <c r="V687" s="4"/>
      <c r="W687" s="4"/>
      <c r="X687" s="4"/>
    </row>
    <row r="688" spans="1:24" ht="11.25" customHeight="1" x14ac:dyDescent="0.2">
      <c r="A688" s="10"/>
      <c r="B688" s="4"/>
      <c r="C688" s="4"/>
      <c r="D688" s="4"/>
      <c r="E688" s="4"/>
      <c r="F688" s="4"/>
      <c r="G688" s="4"/>
      <c r="H688" s="4"/>
      <c r="I688" s="4"/>
      <c r="J688" s="4"/>
      <c r="K688" s="4"/>
      <c r="L688" s="4"/>
      <c r="M688" s="4"/>
      <c r="N688" s="4"/>
      <c r="O688" s="4"/>
      <c r="P688" s="4"/>
      <c r="Q688" s="4"/>
      <c r="R688" s="4"/>
      <c r="S688" s="4"/>
      <c r="T688" s="4"/>
      <c r="U688" s="4"/>
      <c r="V688" s="4"/>
      <c r="W688" s="4"/>
      <c r="X688" s="4"/>
    </row>
    <row r="689" spans="1:24" ht="11.25" customHeight="1" x14ac:dyDescent="0.2">
      <c r="A689" s="10"/>
      <c r="B689" s="4"/>
      <c r="C689" s="4"/>
      <c r="D689" s="4"/>
      <c r="E689" s="4"/>
      <c r="F689" s="4"/>
      <c r="G689" s="4"/>
      <c r="H689" s="4"/>
      <c r="I689" s="4"/>
      <c r="J689" s="4"/>
      <c r="K689" s="4"/>
      <c r="L689" s="4"/>
      <c r="M689" s="4"/>
      <c r="N689" s="4"/>
      <c r="O689" s="4"/>
      <c r="P689" s="4"/>
      <c r="Q689" s="4"/>
      <c r="R689" s="4"/>
      <c r="S689" s="4"/>
      <c r="T689" s="4"/>
      <c r="U689" s="4"/>
      <c r="V689" s="4"/>
      <c r="W689" s="4"/>
      <c r="X689" s="4"/>
    </row>
    <row r="690" spans="1:24" ht="11.25" customHeight="1" x14ac:dyDescent="0.2">
      <c r="A690" s="10"/>
      <c r="B690" s="4"/>
      <c r="C690" s="4"/>
      <c r="D690" s="4"/>
      <c r="E690" s="4"/>
      <c r="F690" s="4"/>
      <c r="G690" s="4"/>
      <c r="H690" s="4"/>
      <c r="I690" s="4"/>
      <c r="J690" s="4"/>
      <c r="K690" s="4"/>
      <c r="L690" s="4"/>
      <c r="M690" s="4"/>
      <c r="N690" s="4"/>
      <c r="O690" s="4"/>
      <c r="P690" s="4"/>
      <c r="Q690" s="4"/>
      <c r="R690" s="4"/>
      <c r="S690" s="4"/>
      <c r="T690" s="4"/>
      <c r="U690" s="4"/>
      <c r="V690" s="4"/>
      <c r="W690" s="4"/>
      <c r="X690" s="4"/>
    </row>
    <row r="691" spans="1:24" ht="11.25" customHeight="1" x14ac:dyDescent="0.2">
      <c r="A691" s="10"/>
      <c r="B691" s="4"/>
      <c r="C691" s="4"/>
      <c r="D691" s="4"/>
      <c r="E691" s="4"/>
      <c r="F691" s="4"/>
      <c r="G691" s="4"/>
      <c r="H691" s="4"/>
      <c r="I691" s="4"/>
      <c r="J691" s="4"/>
      <c r="K691" s="4"/>
      <c r="L691" s="4"/>
      <c r="M691" s="4"/>
      <c r="N691" s="4"/>
      <c r="O691" s="4"/>
      <c r="P691" s="4"/>
      <c r="Q691" s="4"/>
      <c r="R691" s="4"/>
      <c r="S691" s="4"/>
      <c r="T691" s="4"/>
      <c r="U691" s="4"/>
      <c r="V691" s="4"/>
      <c r="W691" s="4"/>
      <c r="X691" s="4"/>
    </row>
    <row r="692" spans="1:24" ht="11.25" customHeight="1" x14ac:dyDescent="0.2">
      <c r="A692" s="10"/>
      <c r="B692" s="4"/>
      <c r="C692" s="4"/>
      <c r="D692" s="4"/>
      <c r="E692" s="4"/>
      <c r="F692" s="4"/>
      <c r="G692" s="4"/>
      <c r="H692" s="4"/>
      <c r="I692" s="4"/>
      <c r="J692" s="4"/>
      <c r="K692" s="4"/>
      <c r="L692" s="4"/>
      <c r="M692" s="4"/>
      <c r="N692" s="4"/>
      <c r="O692" s="4"/>
      <c r="P692" s="4"/>
      <c r="Q692" s="4"/>
      <c r="R692" s="4"/>
      <c r="S692" s="4"/>
      <c r="T692" s="4"/>
      <c r="U692" s="4"/>
      <c r="V692" s="4"/>
      <c r="W692" s="4"/>
      <c r="X692" s="4"/>
    </row>
    <row r="693" spans="1:24" ht="11.25" customHeight="1" x14ac:dyDescent="0.2">
      <c r="A693" s="10"/>
      <c r="B693" s="4"/>
      <c r="C693" s="4"/>
      <c r="D693" s="4"/>
      <c r="E693" s="4"/>
      <c r="F693" s="4"/>
      <c r="G693" s="4"/>
      <c r="H693" s="4"/>
      <c r="I693" s="4"/>
      <c r="J693" s="4"/>
      <c r="K693" s="4"/>
      <c r="L693" s="4"/>
      <c r="M693" s="4"/>
      <c r="N693" s="4"/>
      <c r="O693" s="4"/>
      <c r="P693" s="4"/>
      <c r="Q693" s="4"/>
      <c r="R693" s="4"/>
      <c r="S693" s="4"/>
      <c r="T693" s="4"/>
      <c r="U693" s="4"/>
      <c r="V693" s="4"/>
      <c r="W693" s="4"/>
      <c r="X693" s="4"/>
    </row>
    <row r="694" spans="1:24" ht="11.25" customHeight="1" x14ac:dyDescent="0.2">
      <c r="A694" s="10"/>
      <c r="B694" s="4"/>
      <c r="C694" s="4"/>
      <c r="D694" s="4"/>
      <c r="E694" s="4"/>
      <c r="F694" s="4"/>
      <c r="G694" s="4"/>
      <c r="H694" s="4"/>
      <c r="I694" s="4"/>
      <c r="J694" s="4"/>
      <c r="K694" s="4"/>
      <c r="L694" s="4"/>
      <c r="M694" s="4"/>
      <c r="N694" s="4"/>
      <c r="O694" s="4"/>
      <c r="P694" s="4"/>
      <c r="Q694" s="4"/>
      <c r="R694" s="4"/>
      <c r="S694" s="4"/>
      <c r="T694" s="4"/>
      <c r="U694" s="4"/>
      <c r="V694" s="4"/>
      <c r="W694" s="4"/>
      <c r="X694" s="4"/>
    </row>
    <row r="695" spans="1:24" ht="11.25" customHeight="1" x14ac:dyDescent="0.2">
      <c r="A695" s="10"/>
      <c r="B695" s="4"/>
      <c r="C695" s="4"/>
      <c r="D695" s="4"/>
      <c r="E695" s="4"/>
      <c r="F695" s="4"/>
      <c r="G695" s="4"/>
      <c r="H695" s="4"/>
      <c r="I695" s="4"/>
      <c r="J695" s="4"/>
      <c r="K695" s="4"/>
      <c r="L695" s="4"/>
      <c r="M695" s="4"/>
      <c r="N695" s="4"/>
      <c r="O695" s="4"/>
      <c r="P695" s="4"/>
      <c r="Q695" s="4"/>
      <c r="R695" s="4"/>
      <c r="S695" s="4"/>
      <c r="T695" s="4"/>
      <c r="U695" s="4"/>
      <c r="V695" s="4"/>
      <c r="W695" s="4"/>
      <c r="X695" s="4"/>
    </row>
    <row r="696" spans="1:24" ht="11.25" customHeight="1" x14ac:dyDescent="0.2">
      <c r="A696" s="10"/>
      <c r="B696" s="4"/>
      <c r="C696" s="4"/>
      <c r="D696" s="4"/>
      <c r="E696" s="4"/>
      <c r="F696" s="4"/>
      <c r="G696" s="4"/>
      <c r="H696" s="4"/>
      <c r="I696" s="4"/>
      <c r="J696" s="4"/>
      <c r="K696" s="4"/>
      <c r="L696" s="4"/>
      <c r="M696" s="4"/>
      <c r="N696" s="4"/>
      <c r="O696" s="4"/>
      <c r="P696" s="4"/>
      <c r="Q696" s="4"/>
      <c r="R696" s="4"/>
      <c r="S696" s="4"/>
      <c r="T696" s="4"/>
      <c r="U696" s="4"/>
      <c r="V696" s="4"/>
      <c r="W696" s="4"/>
      <c r="X696" s="4"/>
    </row>
    <row r="697" spans="1:24" ht="11.25" customHeight="1" x14ac:dyDescent="0.2">
      <c r="A697" s="10"/>
      <c r="B697" s="4"/>
      <c r="C697" s="4"/>
      <c r="D697" s="4"/>
      <c r="E697" s="4"/>
      <c r="F697" s="4"/>
      <c r="G697" s="4"/>
      <c r="H697" s="4"/>
      <c r="I697" s="4"/>
      <c r="J697" s="4"/>
      <c r="K697" s="4"/>
      <c r="L697" s="4"/>
      <c r="M697" s="4"/>
      <c r="N697" s="4"/>
      <c r="O697" s="4"/>
      <c r="P697" s="4"/>
      <c r="Q697" s="4"/>
      <c r="R697" s="4"/>
      <c r="S697" s="4"/>
      <c r="T697" s="4"/>
      <c r="U697" s="4"/>
      <c r="V697" s="4"/>
      <c r="W697" s="4"/>
      <c r="X697" s="4"/>
    </row>
    <row r="698" spans="1:24" ht="11.25" customHeight="1" x14ac:dyDescent="0.2">
      <c r="A698" s="10"/>
      <c r="B698" s="4"/>
      <c r="C698" s="4"/>
      <c r="D698" s="4"/>
      <c r="E698" s="4"/>
      <c r="F698" s="4"/>
      <c r="G698" s="4"/>
      <c r="H698" s="4"/>
      <c r="I698" s="4"/>
      <c r="J698" s="4"/>
      <c r="K698" s="4"/>
      <c r="L698" s="4"/>
      <c r="M698" s="4"/>
      <c r="N698" s="4"/>
      <c r="O698" s="4"/>
      <c r="P698" s="4"/>
      <c r="Q698" s="4"/>
      <c r="R698" s="4"/>
      <c r="S698" s="4"/>
      <c r="T698" s="4"/>
      <c r="U698" s="4"/>
      <c r="V698" s="4"/>
      <c r="W698" s="4"/>
      <c r="X698" s="4"/>
    </row>
    <row r="699" spans="1:24" ht="11.25" customHeight="1" x14ac:dyDescent="0.2">
      <c r="A699" s="10"/>
      <c r="B699" s="4"/>
      <c r="C699" s="4"/>
      <c r="D699" s="4"/>
      <c r="E699" s="4"/>
      <c r="F699" s="4"/>
      <c r="G699" s="4"/>
      <c r="H699" s="4"/>
      <c r="I699" s="4"/>
      <c r="J699" s="4"/>
      <c r="K699" s="4"/>
      <c r="L699" s="4"/>
      <c r="M699" s="4"/>
      <c r="N699" s="4"/>
      <c r="O699" s="4"/>
      <c r="P699" s="4"/>
      <c r="Q699" s="4"/>
      <c r="R699" s="4"/>
      <c r="S699" s="4"/>
      <c r="T699" s="4"/>
      <c r="U699" s="4"/>
      <c r="V699" s="4"/>
      <c r="W699" s="4"/>
      <c r="X699" s="4"/>
    </row>
    <row r="700" spans="1:24" ht="11.25" customHeight="1" x14ac:dyDescent="0.2">
      <c r="A700" s="10"/>
      <c r="B700" s="4"/>
      <c r="C700" s="4"/>
      <c r="D700" s="4"/>
      <c r="E700" s="4"/>
      <c r="F700" s="4"/>
      <c r="G700" s="4"/>
      <c r="H700" s="4"/>
      <c r="I700" s="4"/>
      <c r="J700" s="4"/>
      <c r="K700" s="4"/>
      <c r="L700" s="4"/>
      <c r="M700" s="4"/>
      <c r="N700" s="4"/>
      <c r="O700" s="4"/>
      <c r="P700" s="4"/>
      <c r="Q700" s="4"/>
      <c r="R700" s="4"/>
      <c r="S700" s="4"/>
      <c r="T700" s="4"/>
      <c r="U700" s="4"/>
      <c r="V700" s="4"/>
      <c r="W700" s="4"/>
      <c r="X700" s="4"/>
    </row>
    <row r="701" spans="1:24" ht="11.25" customHeight="1" x14ac:dyDescent="0.2">
      <c r="A701" s="10"/>
      <c r="B701" s="4"/>
      <c r="C701" s="4"/>
      <c r="D701" s="4"/>
      <c r="E701" s="4"/>
      <c r="F701" s="4"/>
      <c r="G701" s="4"/>
      <c r="H701" s="4"/>
      <c r="I701" s="4"/>
      <c r="J701" s="4"/>
      <c r="K701" s="4"/>
      <c r="L701" s="4"/>
      <c r="M701" s="4"/>
      <c r="N701" s="4"/>
      <c r="O701" s="4"/>
      <c r="P701" s="4"/>
      <c r="Q701" s="4"/>
      <c r="R701" s="4"/>
      <c r="S701" s="4"/>
      <c r="T701" s="4"/>
      <c r="U701" s="4"/>
      <c r="V701" s="4"/>
      <c r="W701" s="4"/>
      <c r="X701" s="4"/>
    </row>
    <row r="702" spans="1:24" ht="11.25" customHeight="1" x14ac:dyDescent="0.2">
      <c r="A702" s="10"/>
      <c r="B702" s="4"/>
      <c r="C702" s="4"/>
      <c r="D702" s="4"/>
      <c r="E702" s="4"/>
      <c r="F702" s="4"/>
      <c r="G702" s="4"/>
      <c r="H702" s="4"/>
      <c r="I702" s="4"/>
      <c r="J702" s="4"/>
      <c r="K702" s="4"/>
      <c r="L702" s="4"/>
      <c r="M702" s="4"/>
      <c r="N702" s="4"/>
      <c r="O702" s="4"/>
      <c r="P702" s="4"/>
      <c r="Q702" s="4"/>
      <c r="R702" s="4"/>
      <c r="S702" s="4"/>
      <c r="T702" s="4"/>
      <c r="U702" s="4"/>
      <c r="V702" s="4"/>
      <c r="W702" s="4"/>
      <c r="X702" s="4"/>
    </row>
    <row r="703" spans="1:24" ht="11.25" customHeight="1" x14ac:dyDescent="0.2">
      <c r="A703" s="10"/>
      <c r="B703" s="4"/>
      <c r="C703" s="4"/>
      <c r="D703" s="4"/>
      <c r="E703" s="4"/>
      <c r="F703" s="4"/>
      <c r="G703" s="4"/>
      <c r="H703" s="4"/>
      <c r="I703" s="4"/>
      <c r="J703" s="4"/>
      <c r="K703" s="4"/>
      <c r="L703" s="4"/>
      <c r="M703" s="4"/>
      <c r="N703" s="4"/>
      <c r="O703" s="4"/>
      <c r="P703" s="4"/>
      <c r="Q703" s="4"/>
      <c r="R703" s="4"/>
      <c r="S703" s="4"/>
      <c r="T703" s="4"/>
      <c r="U703" s="4"/>
      <c r="V703" s="4"/>
      <c r="W703" s="4"/>
      <c r="X703" s="4"/>
    </row>
    <row r="704" spans="1:24" ht="11.25" customHeight="1" x14ac:dyDescent="0.2">
      <c r="A704" s="10"/>
      <c r="B704" s="4"/>
      <c r="C704" s="4"/>
      <c r="D704" s="4"/>
      <c r="E704" s="4"/>
      <c r="F704" s="4"/>
      <c r="G704" s="4"/>
      <c r="H704" s="4"/>
      <c r="I704" s="4"/>
      <c r="J704" s="4"/>
      <c r="K704" s="4"/>
      <c r="L704" s="4"/>
      <c r="M704" s="4"/>
      <c r="N704" s="4"/>
      <c r="O704" s="4"/>
      <c r="P704" s="4"/>
      <c r="Q704" s="4"/>
      <c r="R704" s="4"/>
      <c r="S704" s="4"/>
      <c r="T704" s="4"/>
      <c r="U704" s="4"/>
      <c r="V704" s="4"/>
      <c r="W704" s="4"/>
      <c r="X704" s="4"/>
    </row>
    <row r="705" spans="1:24" ht="11.25" customHeight="1" x14ac:dyDescent="0.2">
      <c r="A705" s="10"/>
      <c r="B705" s="4"/>
      <c r="C705" s="4"/>
      <c r="D705" s="4"/>
      <c r="E705" s="4"/>
      <c r="F705" s="4"/>
      <c r="G705" s="4"/>
      <c r="H705" s="4"/>
      <c r="I705" s="4"/>
      <c r="J705" s="4"/>
      <c r="K705" s="4"/>
      <c r="L705" s="4"/>
      <c r="M705" s="4"/>
      <c r="N705" s="4"/>
      <c r="O705" s="4"/>
      <c r="P705" s="4"/>
      <c r="Q705" s="4"/>
      <c r="R705" s="4"/>
      <c r="S705" s="4"/>
      <c r="T705" s="4"/>
      <c r="U705" s="4"/>
      <c r="V705" s="4"/>
      <c r="W705" s="4"/>
      <c r="X705" s="4"/>
    </row>
    <row r="706" spans="1:24" ht="11.25" customHeight="1" x14ac:dyDescent="0.2">
      <c r="A706" s="10"/>
      <c r="B706" s="4"/>
      <c r="C706" s="4"/>
      <c r="D706" s="4"/>
      <c r="E706" s="4"/>
      <c r="F706" s="4"/>
      <c r="G706" s="4"/>
      <c r="H706" s="4"/>
      <c r="I706" s="4"/>
      <c r="J706" s="4"/>
      <c r="K706" s="4"/>
      <c r="L706" s="4"/>
      <c r="M706" s="4"/>
      <c r="N706" s="4"/>
      <c r="O706" s="4"/>
      <c r="P706" s="4"/>
      <c r="Q706" s="4"/>
      <c r="R706" s="4"/>
      <c r="S706" s="4"/>
      <c r="T706" s="4"/>
      <c r="U706" s="4"/>
      <c r="V706" s="4"/>
      <c r="W706" s="4"/>
      <c r="X706" s="4"/>
    </row>
    <row r="707" spans="1:24" ht="11.25" customHeight="1" x14ac:dyDescent="0.2">
      <c r="A707" s="10"/>
      <c r="B707" s="4"/>
      <c r="C707" s="4"/>
      <c r="D707" s="4"/>
      <c r="E707" s="4"/>
      <c r="F707" s="4"/>
      <c r="G707" s="4"/>
      <c r="H707" s="4"/>
      <c r="I707" s="4"/>
      <c r="J707" s="4"/>
      <c r="K707" s="4"/>
      <c r="L707" s="4"/>
      <c r="M707" s="4"/>
      <c r="N707" s="4"/>
      <c r="O707" s="4"/>
      <c r="P707" s="4"/>
      <c r="Q707" s="4"/>
      <c r="R707" s="4"/>
      <c r="S707" s="4"/>
      <c r="T707" s="4"/>
      <c r="U707" s="4"/>
      <c r="V707" s="4"/>
      <c r="W707" s="4"/>
      <c r="X707" s="4"/>
    </row>
    <row r="708" spans="1:24" ht="11.25" customHeight="1" x14ac:dyDescent="0.2">
      <c r="A708" s="10"/>
      <c r="B708" s="4"/>
      <c r="C708" s="4"/>
      <c r="D708" s="4"/>
      <c r="E708" s="4"/>
      <c r="F708" s="4"/>
      <c r="G708" s="4"/>
      <c r="H708" s="4"/>
      <c r="I708" s="4"/>
      <c r="J708" s="4"/>
      <c r="K708" s="4"/>
      <c r="L708" s="4"/>
      <c r="M708" s="4"/>
      <c r="N708" s="4"/>
      <c r="O708" s="4"/>
      <c r="P708" s="4"/>
      <c r="Q708" s="4"/>
      <c r="R708" s="4"/>
      <c r="S708" s="4"/>
      <c r="T708" s="4"/>
      <c r="U708" s="4"/>
      <c r="V708" s="4"/>
      <c r="W708" s="4"/>
      <c r="X708" s="4"/>
    </row>
    <row r="709" spans="1:24" ht="11.25" customHeight="1" x14ac:dyDescent="0.2">
      <c r="A709" s="10"/>
      <c r="B709" s="4"/>
      <c r="C709" s="4"/>
      <c r="D709" s="4"/>
      <c r="E709" s="4"/>
      <c r="F709" s="4"/>
      <c r="G709" s="4"/>
      <c r="H709" s="4"/>
      <c r="I709" s="4"/>
      <c r="J709" s="4"/>
      <c r="K709" s="4"/>
      <c r="L709" s="4"/>
      <c r="M709" s="4"/>
      <c r="N709" s="4"/>
      <c r="O709" s="4"/>
      <c r="P709" s="4"/>
      <c r="Q709" s="4"/>
      <c r="R709" s="4"/>
      <c r="S709" s="4"/>
      <c r="T709" s="4"/>
      <c r="U709" s="4"/>
      <c r="V709" s="4"/>
      <c r="W709" s="4"/>
      <c r="X709" s="4"/>
    </row>
    <row r="710" spans="1:24" ht="11.25" customHeight="1" x14ac:dyDescent="0.2">
      <c r="A710" s="10"/>
      <c r="B710" s="4"/>
      <c r="C710" s="4"/>
      <c r="D710" s="4"/>
      <c r="E710" s="4"/>
      <c r="F710" s="4"/>
      <c r="G710" s="4"/>
      <c r="H710" s="4"/>
      <c r="I710" s="4"/>
      <c r="J710" s="4"/>
      <c r="K710" s="4"/>
      <c r="L710" s="4"/>
      <c r="M710" s="4"/>
      <c r="N710" s="4"/>
      <c r="O710" s="4"/>
      <c r="P710" s="4"/>
      <c r="Q710" s="4"/>
      <c r="R710" s="4"/>
      <c r="S710" s="4"/>
      <c r="T710" s="4"/>
      <c r="U710" s="4"/>
      <c r="V710" s="4"/>
      <c r="W710" s="4"/>
      <c r="X710" s="4"/>
    </row>
    <row r="711" spans="1:24" ht="11.25" customHeight="1" x14ac:dyDescent="0.2">
      <c r="A711" s="10"/>
      <c r="B711" s="4"/>
      <c r="C711" s="4"/>
      <c r="D711" s="4"/>
      <c r="E711" s="4"/>
      <c r="F711" s="4"/>
      <c r="G711" s="4"/>
      <c r="H711" s="4"/>
      <c r="I711" s="4"/>
      <c r="J711" s="4"/>
      <c r="K711" s="4"/>
      <c r="L711" s="4"/>
      <c r="M711" s="4"/>
      <c r="N711" s="4"/>
      <c r="O711" s="4"/>
      <c r="P711" s="4"/>
      <c r="Q711" s="4"/>
      <c r="R711" s="4"/>
      <c r="S711" s="4"/>
      <c r="T711" s="4"/>
      <c r="U711" s="4"/>
      <c r="V711" s="4"/>
      <c r="W711" s="4"/>
      <c r="X711" s="4"/>
    </row>
    <row r="712" spans="1:24" ht="11.25" customHeight="1" x14ac:dyDescent="0.2">
      <c r="A712" s="10"/>
      <c r="B712" s="4"/>
      <c r="C712" s="4"/>
      <c r="D712" s="4"/>
      <c r="E712" s="4"/>
      <c r="F712" s="4"/>
      <c r="G712" s="4"/>
      <c r="H712" s="4"/>
      <c r="I712" s="4"/>
      <c r="J712" s="4"/>
      <c r="K712" s="4"/>
      <c r="L712" s="4"/>
      <c r="M712" s="4"/>
      <c r="N712" s="4"/>
      <c r="O712" s="4"/>
      <c r="P712" s="4"/>
      <c r="Q712" s="4"/>
      <c r="R712" s="4"/>
      <c r="S712" s="4"/>
      <c r="T712" s="4"/>
      <c r="U712" s="4"/>
      <c r="V712" s="4"/>
      <c r="W712" s="4"/>
      <c r="X712" s="4"/>
    </row>
    <row r="713" spans="1:24" ht="11.25" customHeight="1" x14ac:dyDescent="0.2">
      <c r="A713" s="10"/>
      <c r="B713" s="4"/>
      <c r="C713" s="4"/>
      <c r="D713" s="4"/>
      <c r="E713" s="4"/>
      <c r="F713" s="4"/>
      <c r="G713" s="4"/>
      <c r="H713" s="4"/>
      <c r="I713" s="4"/>
      <c r="J713" s="4"/>
      <c r="K713" s="4"/>
      <c r="L713" s="4"/>
      <c r="M713" s="4"/>
      <c r="N713" s="4"/>
      <c r="O713" s="4"/>
      <c r="P713" s="4"/>
      <c r="Q713" s="4"/>
      <c r="R713" s="4"/>
      <c r="S713" s="4"/>
      <c r="T713" s="4"/>
      <c r="U713" s="4"/>
      <c r="V713" s="4"/>
      <c r="W713" s="4"/>
      <c r="X713" s="4"/>
    </row>
    <row r="714" spans="1:24" ht="11.25" customHeight="1" x14ac:dyDescent="0.2">
      <c r="A714" s="10"/>
      <c r="B714" s="4"/>
      <c r="C714" s="4"/>
      <c r="D714" s="4"/>
      <c r="E714" s="4"/>
      <c r="F714" s="4"/>
      <c r="G714" s="4"/>
      <c r="H714" s="4"/>
      <c r="I714" s="4"/>
      <c r="J714" s="4"/>
      <c r="K714" s="4"/>
      <c r="L714" s="4"/>
      <c r="M714" s="4"/>
      <c r="N714" s="4"/>
      <c r="O714" s="4"/>
      <c r="P714" s="4"/>
      <c r="Q714" s="4"/>
      <c r="R714" s="4"/>
      <c r="S714" s="4"/>
      <c r="T714" s="4"/>
      <c r="U714" s="4"/>
      <c r="V714" s="4"/>
      <c r="W714" s="4"/>
      <c r="X714" s="4"/>
    </row>
    <row r="715" spans="1:24" ht="11.25" customHeight="1" x14ac:dyDescent="0.2">
      <c r="A715" s="10"/>
      <c r="B715" s="4"/>
      <c r="C715" s="4"/>
      <c r="D715" s="4"/>
      <c r="E715" s="4"/>
      <c r="F715" s="4"/>
      <c r="G715" s="4"/>
      <c r="H715" s="4"/>
      <c r="I715" s="4"/>
      <c r="J715" s="4"/>
      <c r="K715" s="4"/>
      <c r="L715" s="4"/>
      <c r="M715" s="4"/>
      <c r="N715" s="4"/>
      <c r="O715" s="4"/>
      <c r="P715" s="4"/>
      <c r="Q715" s="4"/>
      <c r="R715" s="4"/>
      <c r="S715" s="4"/>
      <c r="T715" s="4"/>
      <c r="U715" s="4"/>
      <c r="V715" s="4"/>
      <c r="W715" s="4"/>
      <c r="X715" s="4"/>
    </row>
    <row r="716" spans="1:24" ht="11.25" customHeight="1" x14ac:dyDescent="0.2">
      <c r="A716" s="10"/>
      <c r="B716" s="4"/>
      <c r="C716" s="4"/>
      <c r="D716" s="4"/>
      <c r="E716" s="4"/>
      <c r="F716" s="4"/>
      <c r="G716" s="4"/>
      <c r="H716" s="4"/>
      <c r="I716" s="4"/>
      <c r="J716" s="4"/>
      <c r="K716" s="4"/>
      <c r="L716" s="4"/>
      <c r="M716" s="4"/>
      <c r="N716" s="4"/>
      <c r="O716" s="4"/>
      <c r="P716" s="4"/>
      <c r="Q716" s="4"/>
      <c r="R716" s="4"/>
      <c r="S716" s="4"/>
      <c r="T716" s="4"/>
      <c r="U716" s="4"/>
      <c r="V716" s="4"/>
      <c r="W716" s="4"/>
      <c r="X716" s="4"/>
    </row>
    <row r="717" spans="1:24" ht="11.25" customHeight="1" x14ac:dyDescent="0.2">
      <c r="A717" s="10"/>
      <c r="B717" s="4"/>
      <c r="C717" s="4"/>
      <c r="D717" s="4"/>
      <c r="E717" s="4"/>
      <c r="F717" s="4"/>
      <c r="G717" s="4"/>
      <c r="H717" s="4"/>
      <c r="I717" s="4"/>
      <c r="J717" s="4"/>
      <c r="K717" s="4"/>
      <c r="L717" s="4"/>
      <c r="M717" s="4"/>
      <c r="N717" s="4"/>
      <c r="O717" s="4"/>
      <c r="P717" s="4"/>
      <c r="Q717" s="4"/>
      <c r="R717" s="4"/>
      <c r="S717" s="4"/>
      <c r="T717" s="4"/>
      <c r="U717" s="4"/>
      <c r="V717" s="4"/>
      <c r="W717" s="4"/>
      <c r="X717" s="4"/>
    </row>
    <row r="718" spans="1:24" ht="11.25" customHeight="1" x14ac:dyDescent="0.2">
      <c r="A718" s="10"/>
      <c r="B718" s="4"/>
      <c r="C718" s="4"/>
      <c r="D718" s="4"/>
      <c r="E718" s="4"/>
      <c r="F718" s="4"/>
      <c r="G718" s="4"/>
      <c r="H718" s="4"/>
      <c r="I718" s="4"/>
      <c r="J718" s="4"/>
      <c r="K718" s="4"/>
      <c r="L718" s="4"/>
      <c r="M718" s="4"/>
      <c r="N718" s="4"/>
      <c r="O718" s="4"/>
      <c r="P718" s="4"/>
      <c r="Q718" s="4"/>
      <c r="R718" s="4"/>
      <c r="S718" s="4"/>
      <c r="T718" s="4"/>
      <c r="U718" s="4"/>
      <c r="V718" s="4"/>
      <c r="W718" s="4"/>
      <c r="X718" s="4"/>
    </row>
    <row r="719" spans="1:24" ht="11.25" customHeight="1" x14ac:dyDescent="0.2">
      <c r="A719" s="10"/>
      <c r="B719" s="4"/>
      <c r="C719" s="4"/>
      <c r="D719" s="4"/>
      <c r="E719" s="4"/>
      <c r="F719" s="4"/>
      <c r="G719" s="4"/>
      <c r="H719" s="4"/>
      <c r="I719" s="4"/>
      <c r="J719" s="4"/>
      <c r="K719" s="4"/>
      <c r="L719" s="4"/>
      <c r="M719" s="4"/>
      <c r="N719" s="4"/>
      <c r="O719" s="4"/>
      <c r="P719" s="4"/>
      <c r="Q719" s="4"/>
      <c r="R719" s="4"/>
      <c r="S719" s="4"/>
      <c r="T719" s="4"/>
      <c r="U719" s="4"/>
      <c r="V719" s="4"/>
      <c r="W719" s="4"/>
      <c r="X719" s="4"/>
    </row>
    <row r="720" spans="1:24" ht="11.25" customHeight="1" x14ac:dyDescent="0.2">
      <c r="A720" s="10"/>
      <c r="B720" s="4"/>
      <c r="C720" s="4"/>
      <c r="D720" s="4"/>
      <c r="E720" s="4"/>
      <c r="F720" s="4"/>
      <c r="G720" s="4"/>
      <c r="H720" s="4"/>
      <c r="I720" s="4"/>
      <c r="J720" s="4"/>
      <c r="K720" s="4"/>
      <c r="L720" s="4"/>
      <c r="M720" s="4"/>
      <c r="N720" s="4"/>
      <c r="O720" s="4"/>
      <c r="P720" s="4"/>
      <c r="Q720" s="4"/>
      <c r="R720" s="4"/>
      <c r="S720" s="4"/>
      <c r="T720" s="4"/>
      <c r="U720" s="4"/>
      <c r="V720" s="4"/>
      <c r="W720" s="4"/>
      <c r="X720" s="4"/>
    </row>
    <row r="721" spans="1:24" ht="11.25" customHeight="1" x14ac:dyDescent="0.2">
      <c r="A721" s="10"/>
      <c r="B721" s="4"/>
      <c r="C721" s="4"/>
      <c r="D721" s="4"/>
      <c r="E721" s="4"/>
      <c r="F721" s="4"/>
      <c r="G721" s="4"/>
      <c r="H721" s="4"/>
      <c r="I721" s="4"/>
      <c r="J721" s="4"/>
      <c r="K721" s="4"/>
      <c r="L721" s="4"/>
      <c r="M721" s="4"/>
      <c r="N721" s="4"/>
      <c r="O721" s="4"/>
      <c r="P721" s="4"/>
      <c r="Q721" s="4"/>
      <c r="R721" s="4"/>
      <c r="S721" s="4"/>
      <c r="T721" s="4"/>
      <c r="U721" s="4"/>
      <c r="V721" s="4"/>
      <c r="W721" s="4"/>
      <c r="X721" s="4"/>
    </row>
    <row r="722" spans="1:24" ht="11.25" customHeight="1" x14ac:dyDescent="0.2">
      <c r="A722" s="10"/>
      <c r="B722" s="4"/>
      <c r="C722" s="4"/>
      <c r="D722" s="4"/>
      <c r="E722" s="4"/>
      <c r="F722" s="4"/>
      <c r="G722" s="4"/>
      <c r="H722" s="4"/>
      <c r="I722" s="4"/>
      <c r="J722" s="4"/>
      <c r="K722" s="4"/>
      <c r="L722" s="4"/>
      <c r="M722" s="4"/>
      <c r="N722" s="4"/>
      <c r="O722" s="4"/>
      <c r="P722" s="4"/>
      <c r="Q722" s="4"/>
      <c r="R722" s="4"/>
      <c r="S722" s="4"/>
      <c r="T722" s="4"/>
      <c r="U722" s="4"/>
      <c r="V722" s="4"/>
      <c r="W722" s="4"/>
      <c r="X722" s="4"/>
    </row>
    <row r="723" spans="1:24" ht="11.25" customHeight="1" x14ac:dyDescent="0.2">
      <c r="A723" s="10"/>
      <c r="B723" s="4"/>
      <c r="C723" s="4"/>
      <c r="D723" s="4"/>
      <c r="E723" s="4"/>
      <c r="F723" s="4"/>
      <c r="G723" s="4"/>
      <c r="H723" s="4"/>
      <c r="I723" s="4"/>
      <c r="J723" s="4"/>
      <c r="K723" s="4"/>
      <c r="L723" s="4"/>
      <c r="M723" s="4"/>
      <c r="N723" s="4"/>
      <c r="O723" s="4"/>
      <c r="P723" s="4"/>
      <c r="Q723" s="4"/>
      <c r="R723" s="4"/>
      <c r="S723" s="4"/>
      <c r="T723" s="4"/>
      <c r="U723" s="4"/>
      <c r="V723" s="4"/>
      <c r="W723" s="4"/>
      <c r="X723" s="4"/>
    </row>
    <row r="724" spans="1:24" ht="11.25" customHeight="1" x14ac:dyDescent="0.2">
      <c r="A724" s="10"/>
      <c r="B724" s="4"/>
      <c r="C724" s="4"/>
      <c r="D724" s="4"/>
      <c r="E724" s="4"/>
      <c r="F724" s="4"/>
      <c r="G724" s="4"/>
      <c r="H724" s="4"/>
      <c r="I724" s="4"/>
      <c r="J724" s="4"/>
      <c r="K724" s="4"/>
      <c r="L724" s="4"/>
      <c r="M724" s="4"/>
      <c r="N724" s="4"/>
      <c r="O724" s="4"/>
      <c r="P724" s="4"/>
      <c r="Q724" s="4"/>
      <c r="R724" s="4"/>
      <c r="S724" s="4"/>
      <c r="T724" s="4"/>
      <c r="U724" s="4"/>
      <c r="V724" s="4"/>
      <c r="W724" s="4"/>
      <c r="X724" s="4"/>
    </row>
    <row r="725" spans="1:24" ht="11.25" customHeight="1" x14ac:dyDescent="0.2">
      <c r="A725" s="10"/>
      <c r="B725" s="4"/>
      <c r="C725" s="4"/>
      <c r="D725" s="4"/>
      <c r="E725" s="4"/>
      <c r="F725" s="4"/>
      <c r="G725" s="4"/>
      <c r="H725" s="4"/>
      <c r="I725" s="4"/>
      <c r="J725" s="4"/>
      <c r="K725" s="4"/>
      <c r="L725" s="4"/>
      <c r="M725" s="4"/>
      <c r="N725" s="4"/>
      <c r="O725" s="4"/>
      <c r="P725" s="4"/>
      <c r="Q725" s="4"/>
      <c r="R725" s="4"/>
      <c r="S725" s="4"/>
      <c r="T725" s="4"/>
      <c r="U725" s="4"/>
      <c r="V725" s="4"/>
      <c r="W725" s="4"/>
      <c r="X725" s="4"/>
    </row>
    <row r="726" spans="1:24" ht="11.25" customHeight="1" x14ac:dyDescent="0.2">
      <c r="A726" s="10"/>
      <c r="B726" s="4"/>
      <c r="C726" s="4"/>
      <c r="D726" s="4"/>
      <c r="E726" s="4"/>
      <c r="F726" s="4"/>
      <c r="G726" s="4"/>
      <c r="H726" s="4"/>
      <c r="I726" s="4"/>
      <c r="J726" s="4"/>
      <c r="K726" s="4"/>
      <c r="L726" s="4"/>
      <c r="M726" s="4"/>
      <c r="N726" s="4"/>
      <c r="O726" s="4"/>
      <c r="P726" s="4"/>
      <c r="Q726" s="4"/>
      <c r="R726" s="4"/>
      <c r="S726" s="4"/>
      <c r="T726" s="4"/>
      <c r="U726" s="4"/>
      <c r="V726" s="4"/>
      <c r="W726" s="4"/>
      <c r="X726" s="4"/>
    </row>
    <row r="727" spans="1:24" ht="11.25" customHeight="1" x14ac:dyDescent="0.2">
      <c r="A727" s="10"/>
      <c r="B727" s="4"/>
      <c r="C727" s="4"/>
      <c r="D727" s="4"/>
      <c r="E727" s="4"/>
      <c r="F727" s="4"/>
      <c r="G727" s="4"/>
      <c r="H727" s="4"/>
      <c r="I727" s="4"/>
      <c r="J727" s="4"/>
      <c r="K727" s="4"/>
      <c r="L727" s="4"/>
      <c r="M727" s="4"/>
      <c r="N727" s="4"/>
      <c r="O727" s="4"/>
      <c r="P727" s="4"/>
      <c r="Q727" s="4"/>
      <c r="R727" s="4"/>
      <c r="S727" s="4"/>
      <c r="T727" s="4"/>
      <c r="U727" s="4"/>
      <c r="V727" s="4"/>
      <c r="W727" s="4"/>
      <c r="X727" s="4"/>
    </row>
    <row r="728" spans="1:24" ht="11.25" customHeight="1" x14ac:dyDescent="0.2">
      <c r="A728" s="10"/>
      <c r="B728" s="4"/>
      <c r="C728" s="4"/>
      <c r="D728" s="4"/>
      <c r="E728" s="4"/>
      <c r="F728" s="4"/>
      <c r="G728" s="4"/>
      <c r="H728" s="4"/>
      <c r="I728" s="4"/>
      <c r="J728" s="4"/>
      <c r="K728" s="4"/>
      <c r="L728" s="4"/>
      <c r="M728" s="4"/>
      <c r="N728" s="4"/>
      <c r="O728" s="4"/>
      <c r="P728" s="4"/>
      <c r="Q728" s="4"/>
      <c r="R728" s="4"/>
      <c r="S728" s="4"/>
      <c r="T728" s="4"/>
      <c r="U728" s="4"/>
      <c r="V728" s="4"/>
      <c r="W728" s="4"/>
      <c r="X728" s="4"/>
    </row>
    <row r="729" spans="1:24" ht="11.25" customHeight="1" x14ac:dyDescent="0.2">
      <c r="A729" s="10"/>
      <c r="B729" s="4"/>
      <c r="C729" s="4"/>
      <c r="D729" s="4"/>
      <c r="E729" s="4"/>
      <c r="F729" s="4"/>
      <c r="G729" s="4"/>
      <c r="H729" s="4"/>
      <c r="I729" s="4"/>
      <c r="J729" s="4"/>
      <c r="K729" s="4"/>
      <c r="L729" s="4"/>
      <c r="M729" s="4"/>
      <c r="N729" s="4"/>
      <c r="O729" s="4"/>
      <c r="P729" s="4"/>
      <c r="Q729" s="4"/>
      <c r="R729" s="4"/>
      <c r="S729" s="4"/>
      <c r="T729" s="4"/>
      <c r="U729" s="4"/>
      <c r="V729" s="4"/>
      <c r="W729" s="4"/>
      <c r="X729" s="4"/>
    </row>
    <row r="730" spans="1:24" ht="11.25" customHeight="1" x14ac:dyDescent="0.2">
      <c r="A730" s="10"/>
      <c r="B730" s="4"/>
      <c r="C730" s="4"/>
      <c r="D730" s="4"/>
      <c r="E730" s="4"/>
      <c r="F730" s="4"/>
      <c r="G730" s="4"/>
      <c r="H730" s="4"/>
      <c r="I730" s="4"/>
      <c r="J730" s="4"/>
      <c r="K730" s="4"/>
      <c r="L730" s="4"/>
      <c r="M730" s="4"/>
      <c r="N730" s="4"/>
      <c r="O730" s="4"/>
      <c r="P730" s="4"/>
      <c r="Q730" s="4"/>
      <c r="R730" s="4"/>
      <c r="S730" s="4"/>
      <c r="T730" s="4"/>
      <c r="U730" s="4"/>
      <c r="V730" s="4"/>
      <c r="W730" s="4"/>
      <c r="X730" s="4"/>
    </row>
    <row r="731" spans="1:24" ht="11.25" customHeight="1" x14ac:dyDescent="0.2">
      <c r="A731" s="10"/>
      <c r="B731" s="4"/>
      <c r="C731" s="4"/>
      <c r="D731" s="4"/>
      <c r="E731" s="4"/>
      <c r="F731" s="4"/>
      <c r="G731" s="4"/>
      <c r="H731" s="4"/>
      <c r="I731" s="4"/>
      <c r="J731" s="4"/>
      <c r="K731" s="4"/>
      <c r="L731" s="4"/>
      <c r="M731" s="4"/>
      <c r="N731" s="4"/>
      <c r="O731" s="4"/>
      <c r="P731" s="4"/>
      <c r="Q731" s="4"/>
      <c r="R731" s="4"/>
      <c r="S731" s="4"/>
      <c r="T731" s="4"/>
      <c r="U731" s="4"/>
      <c r="V731" s="4"/>
      <c r="W731" s="4"/>
      <c r="X731" s="4"/>
    </row>
    <row r="732" spans="1:24" ht="11.25" customHeight="1" x14ac:dyDescent="0.2">
      <c r="A732" s="10"/>
      <c r="B732" s="4"/>
      <c r="C732" s="4"/>
      <c r="D732" s="4"/>
      <c r="E732" s="4"/>
      <c r="F732" s="4"/>
      <c r="G732" s="4"/>
      <c r="H732" s="4"/>
      <c r="I732" s="4"/>
      <c r="J732" s="4"/>
      <c r="K732" s="4"/>
      <c r="L732" s="4"/>
      <c r="M732" s="4"/>
      <c r="N732" s="4"/>
      <c r="O732" s="4"/>
      <c r="P732" s="4"/>
      <c r="Q732" s="4"/>
      <c r="R732" s="4"/>
      <c r="S732" s="4"/>
      <c r="T732" s="4"/>
      <c r="U732" s="4"/>
      <c r="V732" s="4"/>
      <c r="W732" s="4"/>
      <c r="X732" s="4"/>
    </row>
    <row r="733" spans="1:24" ht="11.25" customHeight="1" x14ac:dyDescent="0.2">
      <c r="A733" s="10"/>
      <c r="B733" s="4"/>
      <c r="C733" s="4"/>
      <c r="D733" s="4"/>
      <c r="E733" s="4"/>
      <c r="F733" s="4"/>
      <c r="G733" s="4"/>
      <c r="H733" s="4"/>
      <c r="I733" s="4"/>
      <c r="J733" s="4"/>
      <c r="K733" s="4"/>
      <c r="L733" s="4"/>
      <c r="M733" s="4"/>
      <c r="N733" s="4"/>
      <c r="O733" s="4"/>
      <c r="P733" s="4"/>
      <c r="Q733" s="4"/>
      <c r="R733" s="4"/>
      <c r="S733" s="4"/>
      <c r="T733" s="4"/>
      <c r="U733" s="4"/>
      <c r="V733" s="4"/>
      <c r="W733" s="4"/>
      <c r="X733" s="4"/>
    </row>
    <row r="734" spans="1:24" ht="11.25" customHeight="1" x14ac:dyDescent="0.2">
      <c r="A734" s="10"/>
      <c r="B734" s="4"/>
      <c r="C734" s="4"/>
      <c r="D734" s="4"/>
      <c r="E734" s="4"/>
      <c r="F734" s="4"/>
      <c r="G734" s="4"/>
      <c r="H734" s="4"/>
      <c r="I734" s="4"/>
      <c r="J734" s="4"/>
      <c r="K734" s="4"/>
      <c r="L734" s="4"/>
      <c r="M734" s="4"/>
      <c r="N734" s="4"/>
      <c r="O734" s="4"/>
      <c r="P734" s="4"/>
      <c r="Q734" s="4"/>
      <c r="R734" s="4"/>
      <c r="S734" s="4"/>
      <c r="T734" s="4"/>
      <c r="U734" s="4"/>
      <c r="V734" s="4"/>
      <c r="W734" s="4"/>
      <c r="X734" s="4"/>
    </row>
    <row r="735" spans="1:24" ht="11.25" customHeight="1" x14ac:dyDescent="0.2">
      <c r="A735" s="10"/>
      <c r="B735" s="4"/>
      <c r="C735" s="4"/>
      <c r="D735" s="4"/>
      <c r="E735" s="4"/>
      <c r="F735" s="4"/>
      <c r="G735" s="4"/>
      <c r="H735" s="4"/>
      <c r="I735" s="4"/>
      <c r="J735" s="4"/>
      <c r="K735" s="4"/>
      <c r="L735" s="4"/>
      <c r="M735" s="4"/>
      <c r="N735" s="4"/>
      <c r="O735" s="4"/>
      <c r="P735" s="4"/>
      <c r="Q735" s="4"/>
      <c r="R735" s="4"/>
      <c r="S735" s="4"/>
      <c r="T735" s="4"/>
      <c r="U735" s="4"/>
      <c r="V735" s="4"/>
      <c r="W735" s="4"/>
      <c r="X735" s="4"/>
    </row>
    <row r="736" spans="1:24" ht="11.25" customHeight="1" x14ac:dyDescent="0.2">
      <c r="A736" s="10"/>
      <c r="B736" s="4"/>
      <c r="C736" s="4"/>
      <c r="D736" s="4"/>
      <c r="E736" s="4"/>
      <c r="F736" s="4"/>
      <c r="G736" s="4"/>
      <c r="H736" s="4"/>
      <c r="I736" s="4"/>
      <c r="J736" s="4"/>
      <c r="K736" s="4"/>
      <c r="L736" s="4"/>
      <c r="M736" s="4"/>
      <c r="N736" s="4"/>
      <c r="O736" s="4"/>
      <c r="P736" s="4"/>
      <c r="Q736" s="4"/>
      <c r="R736" s="4"/>
      <c r="S736" s="4"/>
      <c r="T736" s="4"/>
      <c r="U736" s="4"/>
      <c r="V736" s="4"/>
      <c r="W736" s="4"/>
      <c r="X736" s="4"/>
    </row>
    <row r="737" spans="1:24" ht="11.25" customHeight="1" x14ac:dyDescent="0.2">
      <c r="A737" s="10"/>
      <c r="B737" s="4"/>
      <c r="C737" s="4"/>
      <c r="D737" s="4"/>
      <c r="E737" s="4"/>
      <c r="F737" s="4"/>
      <c r="G737" s="4"/>
      <c r="H737" s="4"/>
      <c r="I737" s="4"/>
      <c r="J737" s="4"/>
      <c r="K737" s="4"/>
      <c r="L737" s="4"/>
      <c r="M737" s="4"/>
      <c r="N737" s="4"/>
      <c r="O737" s="4"/>
      <c r="P737" s="4"/>
      <c r="Q737" s="4"/>
      <c r="R737" s="4"/>
      <c r="S737" s="4"/>
      <c r="T737" s="4"/>
      <c r="U737" s="4"/>
      <c r="V737" s="4"/>
      <c r="W737" s="4"/>
      <c r="X737" s="4"/>
    </row>
    <row r="738" spans="1:24" ht="11.25" customHeight="1" x14ac:dyDescent="0.2">
      <c r="A738" s="10"/>
      <c r="B738" s="4"/>
      <c r="C738" s="4"/>
      <c r="D738" s="4"/>
      <c r="E738" s="4"/>
      <c r="F738" s="4"/>
      <c r="G738" s="4"/>
      <c r="H738" s="4"/>
      <c r="I738" s="4"/>
      <c r="J738" s="4"/>
      <c r="K738" s="4"/>
      <c r="L738" s="4"/>
      <c r="M738" s="4"/>
      <c r="N738" s="4"/>
      <c r="O738" s="4"/>
      <c r="P738" s="4"/>
      <c r="Q738" s="4"/>
      <c r="R738" s="4"/>
      <c r="S738" s="4"/>
      <c r="T738" s="4"/>
      <c r="U738" s="4"/>
      <c r="V738" s="4"/>
      <c r="W738" s="4"/>
      <c r="X738" s="4"/>
    </row>
    <row r="739" spans="1:24" ht="11.25" customHeight="1" x14ac:dyDescent="0.2">
      <c r="A739" s="10"/>
      <c r="B739" s="4"/>
      <c r="C739" s="4"/>
      <c r="D739" s="4"/>
      <c r="E739" s="4"/>
      <c r="F739" s="4"/>
      <c r="G739" s="4"/>
      <c r="H739" s="4"/>
      <c r="I739" s="4"/>
      <c r="J739" s="4"/>
      <c r="K739" s="4"/>
      <c r="L739" s="4"/>
      <c r="M739" s="4"/>
      <c r="N739" s="4"/>
      <c r="O739" s="4"/>
      <c r="P739" s="4"/>
      <c r="Q739" s="4"/>
      <c r="R739" s="4"/>
      <c r="S739" s="4"/>
      <c r="T739" s="4"/>
      <c r="U739" s="4"/>
      <c r="V739" s="4"/>
      <c r="W739" s="4"/>
      <c r="X739" s="4"/>
    </row>
    <row r="740" spans="1:24" ht="11.25" customHeight="1" x14ac:dyDescent="0.2">
      <c r="A740" s="10"/>
      <c r="B740" s="4"/>
      <c r="C740" s="4"/>
      <c r="D740" s="4"/>
      <c r="E740" s="4"/>
      <c r="F740" s="4"/>
      <c r="G740" s="4"/>
      <c r="H740" s="4"/>
      <c r="I740" s="4"/>
      <c r="J740" s="4"/>
      <c r="K740" s="4"/>
      <c r="L740" s="4"/>
      <c r="M740" s="4"/>
      <c r="N740" s="4"/>
      <c r="O740" s="4"/>
      <c r="P740" s="4"/>
      <c r="Q740" s="4"/>
      <c r="R740" s="4"/>
      <c r="S740" s="4"/>
      <c r="T740" s="4"/>
      <c r="U740" s="4"/>
      <c r="V740" s="4"/>
      <c r="W740" s="4"/>
      <c r="X740" s="4"/>
    </row>
    <row r="741" spans="1:24" ht="11.25" customHeight="1" x14ac:dyDescent="0.2">
      <c r="A741" s="10"/>
      <c r="B741" s="4"/>
      <c r="C741" s="4"/>
      <c r="D741" s="4"/>
      <c r="E741" s="4"/>
      <c r="F741" s="4"/>
      <c r="G741" s="4"/>
      <c r="H741" s="4"/>
      <c r="I741" s="4"/>
      <c r="J741" s="4"/>
      <c r="K741" s="4"/>
      <c r="L741" s="4"/>
      <c r="M741" s="4"/>
      <c r="N741" s="4"/>
      <c r="O741" s="4"/>
      <c r="P741" s="4"/>
      <c r="Q741" s="4"/>
      <c r="R741" s="4"/>
      <c r="S741" s="4"/>
      <c r="T741" s="4"/>
      <c r="U741" s="4"/>
      <c r="V741" s="4"/>
      <c r="W741" s="4"/>
      <c r="X741" s="4"/>
    </row>
    <row r="742" spans="1:24" ht="11.25" customHeight="1" x14ac:dyDescent="0.2">
      <c r="A742" s="10"/>
      <c r="B742" s="4"/>
      <c r="C742" s="4"/>
      <c r="D742" s="4"/>
      <c r="E742" s="4"/>
      <c r="F742" s="4"/>
      <c r="G742" s="4"/>
      <c r="H742" s="4"/>
      <c r="I742" s="4"/>
      <c r="J742" s="4"/>
      <c r="K742" s="4"/>
      <c r="L742" s="4"/>
      <c r="M742" s="4"/>
      <c r="N742" s="4"/>
      <c r="O742" s="4"/>
      <c r="P742" s="4"/>
      <c r="Q742" s="4"/>
      <c r="R742" s="4"/>
      <c r="S742" s="4"/>
      <c r="T742" s="4"/>
      <c r="U742" s="4"/>
      <c r="V742" s="4"/>
      <c r="W742" s="4"/>
      <c r="X742" s="4"/>
    </row>
    <row r="743" spans="1:24" ht="11.25" customHeight="1" x14ac:dyDescent="0.2">
      <c r="A743" s="10"/>
      <c r="B743" s="4"/>
      <c r="C743" s="4"/>
      <c r="D743" s="4"/>
      <c r="E743" s="4"/>
      <c r="F743" s="4"/>
      <c r="G743" s="4"/>
      <c r="H743" s="4"/>
      <c r="I743" s="4"/>
      <c r="J743" s="4"/>
      <c r="K743" s="4"/>
      <c r="L743" s="4"/>
      <c r="M743" s="4"/>
      <c r="N743" s="4"/>
      <c r="O743" s="4"/>
      <c r="P743" s="4"/>
      <c r="Q743" s="4"/>
      <c r="R743" s="4"/>
      <c r="S743" s="4"/>
      <c r="T743" s="4"/>
      <c r="U743" s="4"/>
      <c r="V743" s="4"/>
      <c r="W743" s="4"/>
      <c r="X743" s="4"/>
    </row>
    <row r="744" spans="1:24" ht="11.25" customHeight="1" x14ac:dyDescent="0.2">
      <c r="A744" s="10"/>
      <c r="B744" s="4"/>
      <c r="C744" s="4"/>
      <c r="D744" s="4"/>
      <c r="E744" s="4"/>
      <c r="F744" s="4"/>
      <c r="G744" s="4"/>
      <c r="H744" s="4"/>
      <c r="I744" s="4"/>
      <c r="J744" s="4"/>
      <c r="K744" s="4"/>
      <c r="L744" s="4"/>
      <c r="M744" s="4"/>
      <c r="N744" s="4"/>
      <c r="O744" s="4"/>
      <c r="P744" s="4"/>
      <c r="Q744" s="4"/>
      <c r="R744" s="4"/>
      <c r="S744" s="4"/>
      <c r="T744" s="4"/>
      <c r="U744" s="4"/>
      <c r="V744" s="4"/>
      <c r="W744" s="4"/>
      <c r="X744" s="4"/>
    </row>
    <row r="745" spans="1:24" ht="11.25" customHeight="1" x14ac:dyDescent="0.2">
      <c r="A745" s="10"/>
      <c r="B745" s="4"/>
      <c r="C745" s="4"/>
      <c r="D745" s="4"/>
      <c r="E745" s="4"/>
      <c r="F745" s="4"/>
      <c r="G745" s="4"/>
      <c r="H745" s="4"/>
      <c r="I745" s="4"/>
      <c r="J745" s="4"/>
      <c r="K745" s="4"/>
      <c r="L745" s="4"/>
      <c r="M745" s="4"/>
      <c r="N745" s="4"/>
      <c r="O745" s="4"/>
      <c r="P745" s="4"/>
      <c r="Q745" s="4"/>
      <c r="R745" s="4"/>
      <c r="S745" s="4"/>
      <c r="T745" s="4"/>
      <c r="U745" s="4"/>
      <c r="V745" s="4"/>
      <c r="W745" s="4"/>
      <c r="X745" s="4"/>
    </row>
    <row r="746" spans="1:24" ht="11.25" customHeight="1" x14ac:dyDescent="0.2">
      <c r="A746" s="10"/>
      <c r="B746" s="4"/>
      <c r="C746" s="4"/>
      <c r="D746" s="4"/>
      <c r="E746" s="4"/>
      <c r="F746" s="4"/>
      <c r="G746" s="4"/>
      <c r="H746" s="4"/>
      <c r="I746" s="4"/>
      <c r="J746" s="4"/>
      <c r="K746" s="4"/>
      <c r="L746" s="4"/>
      <c r="M746" s="4"/>
      <c r="N746" s="4"/>
      <c r="O746" s="4"/>
      <c r="P746" s="4"/>
      <c r="Q746" s="4"/>
      <c r="R746" s="4"/>
      <c r="S746" s="4"/>
      <c r="T746" s="4"/>
      <c r="U746" s="4"/>
      <c r="V746" s="4"/>
      <c r="W746" s="4"/>
      <c r="X746" s="4"/>
    </row>
    <row r="747" spans="1:24" ht="11.25" customHeight="1" x14ac:dyDescent="0.2">
      <c r="A747" s="10"/>
      <c r="B747" s="4"/>
      <c r="C747" s="4"/>
      <c r="D747" s="4"/>
      <c r="E747" s="4"/>
      <c r="F747" s="4"/>
      <c r="G747" s="4"/>
      <c r="H747" s="4"/>
      <c r="I747" s="4"/>
      <c r="J747" s="4"/>
      <c r="K747" s="4"/>
      <c r="L747" s="4"/>
      <c r="M747" s="4"/>
      <c r="N747" s="4"/>
      <c r="O747" s="4"/>
      <c r="P747" s="4"/>
      <c r="Q747" s="4"/>
      <c r="R747" s="4"/>
      <c r="S747" s="4"/>
      <c r="T747" s="4"/>
      <c r="U747" s="4"/>
      <c r="V747" s="4"/>
      <c r="W747" s="4"/>
      <c r="X747" s="4"/>
    </row>
    <row r="748" spans="1:24" ht="11.25" customHeight="1" x14ac:dyDescent="0.2">
      <c r="A748" s="10"/>
      <c r="B748" s="4"/>
      <c r="C748" s="4"/>
      <c r="D748" s="4"/>
      <c r="E748" s="4"/>
      <c r="F748" s="4"/>
      <c r="G748" s="4"/>
      <c r="H748" s="4"/>
      <c r="I748" s="4"/>
      <c r="J748" s="4"/>
      <c r="K748" s="4"/>
      <c r="L748" s="4"/>
      <c r="M748" s="4"/>
      <c r="N748" s="4"/>
      <c r="O748" s="4"/>
      <c r="P748" s="4"/>
      <c r="Q748" s="4"/>
      <c r="R748" s="4"/>
      <c r="S748" s="4"/>
      <c r="T748" s="4"/>
      <c r="U748" s="4"/>
      <c r="V748" s="4"/>
      <c r="W748" s="4"/>
      <c r="X748" s="4"/>
    </row>
    <row r="749" spans="1:24" ht="11.25" customHeight="1" x14ac:dyDescent="0.2">
      <c r="A749" s="10"/>
      <c r="B749" s="4"/>
      <c r="C749" s="4"/>
      <c r="D749" s="4"/>
      <c r="E749" s="4"/>
      <c r="F749" s="4"/>
      <c r="G749" s="4"/>
      <c r="H749" s="4"/>
      <c r="I749" s="4"/>
      <c r="J749" s="4"/>
      <c r="K749" s="4"/>
      <c r="L749" s="4"/>
      <c r="M749" s="4"/>
      <c r="N749" s="4"/>
      <c r="O749" s="4"/>
      <c r="P749" s="4"/>
      <c r="Q749" s="4"/>
      <c r="R749" s="4"/>
      <c r="S749" s="4"/>
      <c r="T749" s="4"/>
      <c r="U749" s="4"/>
      <c r="V749" s="4"/>
      <c r="W749" s="4"/>
      <c r="X749" s="4"/>
    </row>
    <row r="750" spans="1:24" ht="11.25" customHeight="1" x14ac:dyDescent="0.2">
      <c r="A750" s="10"/>
      <c r="B750" s="4"/>
      <c r="C750" s="4"/>
      <c r="D750" s="4"/>
      <c r="E750" s="4"/>
      <c r="F750" s="4"/>
      <c r="G750" s="4"/>
      <c r="H750" s="4"/>
      <c r="I750" s="4"/>
      <c r="J750" s="4"/>
      <c r="K750" s="4"/>
      <c r="L750" s="4"/>
      <c r="M750" s="4"/>
      <c r="N750" s="4"/>
      <c r="O750" s="4"/>
      <c r="P750" s="4"/>
      <c r="Q750" s="4"/>
      <c r="R750" s="4"/>
      <c r="S750" s="4"/>
      <c r="T750" s="4"/>
      <c r="U750" s="4"/>
      <c r="V750" s="4"/>
      <c r="W750" s="4"/>
      <c r="X750" s="4"/>
    </row>
    <row r="751" spans="1:24" ht="11.25" customHeight="1" x14ac:dyDescent="0.2">
      <c r="A751" s="10"/>
      <c r="B751" s="4"/>
      <c r="C751" s="4"/>
      <c r="D751" s="4"/>
      <c r="E751" s="4"/>
      <c r="F751" s="4"/>
      <c r="G751" s="4"/>
      <c r="H751" s="4"/>
      <c r="I751" s="4"/>
      <c r="J751" s="4"/>
      <c r="K751" s="4"/>
      <c r="L751" s="4"/>
      <c r="M751" s="4"/>
      <c r="N751" s="4"/>
      <c r="O751" s="4"/>
      <c r="P751" s="4"/>
      <c r="Q751" s="4"/>
      <c r="R751" s="4"/>
      <c r="S751" s="4"/>
      <c r="T751" s="4"/>
      <c r="U751" s="4"/>
      <c r="V751" s="4"/>
      <c r="W751" s="4"/>
      <c r="X751" s="4"/>
    </row>
    <row r="752" spans="1:24" ht="11.25" customHeight="1" x14ac:dyDescent="0.2">
      <c r="A752" s="10"/>
      <c r="B752" s="4"/>
      <c r="C752" s="4"/>
      <c r="D752" s="4"/>
      <c r="E752" s="4"/>
      <c r="F752" s="4"/>
      <c r="G752" s="4"/>
      <c r="H752" s="4"/>
      <c r="I752" s="4"/>
      <c r="J752" s="4"/>
      <c r="K752" s="4"/>
      <c r="L752" s="4"/>
      <c r="M752" s="4"/>
      <c r="N752" s="4"/>
      <c r="O752" s="4"/>
      <c r="P752" s="4"/>
      <c r="Q752" s="4"/>
      <c r="R752" s="4"/>
      <c r="S752" s="4"/>
      <c r="T752" s="4"/>
      <c r="U752" s="4"/>
      <c r="V752" s="4"/>
      <c r="W752" s="4"/>
      <c r="X752" s="4"/>
    </row>
    <row r="753" spans="1:24" ht="11.25" customHeight="1" x14ac:dyDescent="0.2">
      <c r="A753" s="10"/>
      <c r="B753" s="4"/>
      <c r="C753" s="4"/>
      <c r="D753" s="4"/>
      <c r="E753" s="4"/>
      <c r="F753" s="4"/>
      <c r="G753" s="4"/>
      <c r="H753" s="4"/>
      <c r="I753" s="4"/>
      <c r="J753" s="4"/>
      <c r="K753" s="4"/>
      <c r="L753" s="4"/>
      <c r="M753" s="4"/>
      <c r="N753" s="4"/>
      <c r="O753" s="4"/>
      <c r="P753" s="4"/>
      <c r="Q753" s="4"/>
      <c r="R753" s="4"/>
      <c r="S753" s="4"/>
      <c r="T753" s="4"/>
      <c r="U753" s="4"/>
      <c r="V753" s="4"/>
      <c r="W753" s="4"/>
      <c r="X753" s="4"/>
    </row>
    <row r="754" spans="1:24" ht="11.25" customHeight="1" x14ac:dyDescent="0.2">
      <c r="A754" s="10"/>
      <c r="B754" s="4"/>
      <c r="C754" s="4"/>
      <c r="D754" s="4"/>
      <c r="E754" s="4"/>
      <c r="F754" s="4"/>
      <c r="G754" s="4"/>
      <c r="H754" s="4"/>
      <c r="I754" s="4"/>
      <c r="J754" s="4"/>
      <c r="K754" s="4"/>
      <c r="L754" s="4"/>
      <c r="M754" s="4"/>
      <c r="N754" s="4"/>
      <c r="O754" s="4"/>
      <c r="P754" s="4"/>
      <c r="Q754" s="4"/>
      <c r="R754" s="4"/>
      <c r="S754" s="4"/>
      <c r="T754" s="4"/>
      <c r="U754" s="4"/>
      <c r="V754" s="4"/>
      <c r="W754" s="4"/>
      <c r="X754" s="4"/>
    </row>
    <row r="755" spans="1:24" ht="11.25" customHeight="1" x14ac:dyDescent="0.2">
      <c r="A755" s="10"/>
      <c r="B755" s="4"/>
      <c r="C755" s="4"/>
      <c r="D755" s="4"/>
      <c r="E755" s="4"/>
      <c r="F755" s="4"/>
      <c r="G755" s="4"/>
      <c r="H755" s="4"/>
      <c r="I755" s="4"/>
      <c r="J755" s="4"/>
      <c r="K755" s="4"/>
      <c r="L755" s="4"/>
      <c r="M755" s="4"/>
      <c r="N755" s="4"/>
      <c r="O755" s="4"/>
      <c r="P755" s="4"/>
      <c r="Q755" s="4"/>
      <c r="R755" s="4"/>
      <c r="S755" s="4"/>
      <c r="T755" s="4"/>
      <c r="U755" s="4"/>
      <c r="V755" s="4"/>
      <c r="W755" s="4"/>
      <c r="X755" s="4"/>
    </row>
    <row r="756" spans="1:24" ht="11.25" customHeight="1" x14ac:dyDescent="0.2">
      <c r="A756" s="10"/>
      <c r="B756" s="4"/>
      <c r="C756" s="4"/>
      <c r="D756" s="4"/>
      <c r="E756" s="4"/>
      <c r="F756" s="4"/>
      <c r="G756" s="4"/>
      <c r="H756" s="4"/>
      <c r="I756" s="4"/>
      <c r="J756" s="4"/>
      <c r="K756" s="4"/>
      <c r="L756" s="4"/>
      <c r="M756" s="4"/>
      <c r="N756" s="4"/>
      <c r="O756" s="4"/>
      <c r="P756" s="4"/>
      <c r="Q756" s="4"/>
      <c r="R756" s="4"/>
      <c r="S756" s="4"/>
      <c r="T756" s="4"/>
      <c r="U756" s="4"/>
      <c r="V756" s="4"/>
      <c r="W756" s="4"/>
      <c r="X756" s="4"/>
    </row>
    <row r="757" spans="1:24" ht="11.25" customHeight="1" x14ac:dyDescent="0.2">
      <c r="A757" s="10"/>
      <c r="B757" s="4"/>
      <c r="C757" s="4"/>
      <c r="D757" s="4"/>
      <c r="E757" s="4"/>
      <c r="F757" s="4"/>
      <c r="G757" s="4"/>
      <c r="H757" s="4"/>
      <c r="I757" s="4"/>
      <c r="J757" s="4"/>
      <c r="K757" s="4"/>
      <c r="L757" s="4"/>
      <c r="M757" s="4"/>
      <c r="N757" s="4"/>
      <c r="O757" s="4"/>
      <c r="P757" s="4"/>
      <c r="Q757" s="4"/>
      <c r="R757" s="4"/>
      <c r="S757" s="4"/>
      <c r="T757" s="4"/>
      <c r="U757" s="4"/>
      <c r="V757" s="4"/>
      <c r="W757" s="4"/>
      <c r="X757" s="4"/>
    </row>
    <row r="758" spans="1:24" ht="11.25" customHeight="1" x14ac:dyDescent="0.2">
      <c r="A758" s="10"/>
      <c r="B758" s="4"/>
      <c r="C758" s="4"/>
      <c r="D758" s="4"/>
      <c r="E758" s="4"/>
      <c r="F758" s="4"/>
      <c r="G758" s="4"/>
      <c r="H758" s="4"/>
      <c r="I758" s="4"/>
      <c r="J758" s="4"/>
      <c r="K758" s="4"/>
      <c r="L758" s="4"/>
      <c r="M758" s="4"/>
      <c r="N758" s="4"/>
      <c r="O758" s="4"/>
      <c r="P758" s="4"/>
      <c r="Q758" s="4"/>
      <c r="R758" s="4"/>
      <c r="S758" s="4"/>
      <c r="T758" s="4"/>
      <c r="U758" s="4"/>
      <c r="V758" s="4"/>
      <c r="W758" s="4"/>
      <c r="X758" s="4"/>
    </row>
    <row r="759" spans="1:24" ht="11.25" customHeight="1" x14ac:dyDescent="0.2">
      <c r="A759" s="10"/>
      <c r="B759" s="4"/>
      <c r="C759" s="4"/>
      <c r="D759" s="4"/>
      <c r="E759" s="4"/>
      <c r="F759" s="4"/>
      <c r="G759" s="4"/>
      <c r="H759" s="4"/>
      <c r="I759" s="4"/>
      <c r="J759" s="4"/>
      <c r="K759" s="4"/>
      <c r="L759" s="4"/>
      <c r="M759" s="4"/>
      <c r="N759" s="4"/>
      <c r="O759" s="4"/>
      <c r="P759" s="4"/>
      <c r="Q759" s="4"/>
      <c r="R759" s="4"/>
      <c r="S759" s="4"/>
      <c r="T759" s="4"/>
      <c r="U759" s="4"/>
      <c r="V759" s="4"/>
      <c r="W759" s="4"/>
      <c r="X759" s="4"/>
    </row>
    <row r="760" spans="1:24" ht="11.25" customHeight="1" x14ac:dyDescent="0.2">
      <c r="A760" s="10"/>
      <c r="B760" s="4"/>
      <c r="C760" s="4"/>
      <c r="D760" s="4"/>
      <c r="E760" s="4"/>
      <c r="F760" s="4"/>
      <c r="G760" s="4"/>
      <c r="H760" s="4"/>
      <c r="I760" s="4"/>
      <c r="J760" s="4"/>
      <c r="K760" s="4"/>
      <c r="L760" s="4"/>
      <c r="M760" s="4"/>
      <c r="N760" s="4"/>
      <c r="O760" s="4"/>
      <c r="P760" s="4"/>
      <c r="Q760" s="4"/>
      <c r="R760" s="4"/>
      <c r="S760" s="4"/>
      <c r="T760" s="4"/>
      <c r="U760" s="4"/>
      <c r="V760" s="4"/>
      <c r="W760" s="4"/>
      <c r="X760" s="4"/>
    </row>
    <row r="761" spans="1:24" ht="11.25" customHeight="1" x14ac:dyDescent="0.2">
      <c r="A761" s="10"/>
      <c r="B761" s="4"/>
      <c r="C761" s="4"/>
      <c r="D761" s="4"/>
      <c r="E761" s="4"/>
      <c r="F761" s="4"/>
      <c r="G761" s="4"/>
      <c r="H761" s="4"/>
      <c r="I761" s="4"/>
      <c r="J761" s="4"/>
      <c r="K761" s="4"/>
      <c r="L761" s="4"/>
      <c r="M761" s="4"/>
      <c r="N761" s="4"/>
      <c r="O761" s="4"/>
      <c r="P761" s="4"/>
      <c r="Q761" s="4"/>
      <c r="R761" s="4"/>
      <c r="S761" s="4"/>
      <c r="T761" s="4"/>
      <c r="U761" s="4"/>
      <c r="V761" s="4"/>
      <c r="W761" s="4"/>
      <c r="X761" s="4"/>
    </row>
    <row r="762" spans="1:24" ht="11.25" customHeight="1" x14ac:dyDescent="0.2">
      <c r="A762" s="10"/>
      <c r="B762" s="4"/>
      <c r="C762" s="4"/>
      <c r="D762" s="4"/>
      <c r="E762" s="4"/>
      <c r="F762" s="4"/>
      <c r="G762" s="4"/>
      <c r="H762" s="4"/>
      <c r="I762" s="4"/>
      <c r="J762" s="4"/>
      <c r="K762" s="4"/>
      <c r="L762" s="4"/>
      <c r="M762" s="4"/>
      <c r="N762" s="4"/>
      <c r="O762" s="4"/>
      <c r="P762" s="4"/>
      <c r="Q762" s="4"/>
      <c r="R762" s="4"/>
      <c r="S762" s="4"/>
      <c r="T762" s="4"/>
      <c r="U762" s="4"/>
      <c r="V762" s="4"/>
      <c r="W762" s="4"/>
      <c r="X762" s="4"/>
    </row>
    <row r="763" spans="1:24" ht="11.25" customHeight="1" x14ac:dyDescent="0.2">
      <c r="A763" s="10"/>
      <c r="B763" s="4"/>
      <c r="C763" s="4"/>
      <c r="D763" s="4"/>
      <c r="E763" s="4"/>
      <c r="F763" s="4"/>
      <c r="G763" s="4"/>
      <c r="H763" s="4"/>
      <c r="I763" s="4"/>
      <c r="J763" s="4"/>
      <c r="K763" s="4"/>
      <c r="L763" s="4"/>
      <c r="M763" s="4"/>
      <c r="N763" s="4"/>
      <c r="O763" s="4"/>
      <c r="P763" s="4"/>
      <c r="Q763" s="4"/>
      <c r="R763" s="4"/>
      <c r="S763" s="4"/>
      <c r="T763" s="4"/>
      <c r="U763" s="4"/>
      <c r="V763" s="4"/>
      <c r="W763" s="4"/>
      <c r="X763" s="4"/>
    </row>
    <row r="764" spans="1:24" ht="11.25" customHeight="1" x14ac:dyDescent="0.2">
      <c r="A764" s="10"/>
      <c r="B764" s="4"/>
      <c r="C764" s="4"/>
      <c r="D764" s="4"/>
      <c r="E764" s="4"/>
      <c r="F764" s="4"/>
      <c r="G764" s="4"/>
      <c r="H764" s="4"/>
      <c r="I764" s="4"/>
      <c r="J764" s="4"/>
      <c r="K764" s="4"/>
      <c r="L764" s="4"/>
      <c r="M764" s="4"/>
      <c r="N764" s="4"/>
      <c r="O764" s="4"/>
      <c r="P764" s="4"/>
      <c r="Q764" s="4"/>
      <c r="R764" s="4"/>
      <c r="S764" s="4"/>
      <c r="T764" s="4"/>
      <c r="U764" s="4"/>
      <c r="V764" s="4"/>
      <c r="W764" s="4"/>
      <c r="X764" s="4"/>
    </row>
    <row r="765" spans="1:24" ht="11.25" customHeight="1" x14ac:dyDescent="0.2">
      <c r="A765" s="10"/>
      <c r="B765" s="4"/>
      <c r="C765" s="4"/>
      <c r="D765" s="4"/>
      <c r="E765" s="4"/>
      <c r="F765" s="4"/>
      <c r="G765" s="4"/>
      <c r="H765" s="4"/>
      <c r="I765" s="4"/>
      <c r="J765" s="4"/>
      <c r="K765" s="4"/>
      <c r="L765" s="4"/>
      <c r="M765" s="4"/>
      <c r="N765" s="4"/>
      <c r="O765" s="4"/>
      <c r="P765" s="4"/>
      <c r="Q765" s="4"/>
      <c r="R765" s="4"/>
      <c r="S765" s="4"/>
      <c r="T765" s="4"/>
      <c r="U765" s="4"/>
      <c r="V765" s="4"/>
      <c r="W765" s="4"/>
      <c r="X765" s="4"/>
    </row>
    <row r="766" spans="1:24" ht="11.25" customHeight="1" x14ac:dyDescent="0.2">
      <c r="A766" s="10"/>
      <c r="B766" s="4"/>
      <c r="C766" s="4"/>
      <c r="D766" s="4"/>
      <c r="E766" s="4"/>
      <c r="F766" s="4"/>
      <c r="G766" s="4"/>
      <c r="H766" s="4"/>
      <c r="I766" s="4"/>
      <c r="J766" s="4"/>
      <c r="K766" s="4"/>
      <c r="L766" s="4"/>
      <c r="M766" s="4"/>
      <c r="N766" s="4"/>
      <c r="O766" s="4"/>
      <c r="P766" s="4"/>
      <c r="Q766" s="4"/>
      <c r="R766" s="4"/>
      <c r="S766" s="4"/>
      <c r="T766" s="4"/>
      <c r="U766" s="4"/>
      <c r="V766" s="4"/>
      <c r="W766" s="4"/>
      <c r="X766" s="4"/>
    </row>
    <row r="767" spans="1:24" ht="11.25" customHeight="1" x14ac:dyDescent="0.2">
      <c r="A767" s="10"/>
      <c r="B767" s="4"/>
      <c r="C767" s="4"/>
      <c r="D767" s="4"/>
      <c r="E767" s="4"/>
      <c r="F767" s="4"/>
      <c r="G767" s="4"/>
      <c r="H767" s="4"/>
      <c r="I767" s="4"/>
      <c r="J767" s="4"/>
      <c r="K767" s="4"/>
      <c r="L767" s="4"/>
      <c r="M767" s="4"/>
      <c r="N767" s="4"/>
      <c r="O767" s="4"/>
      <c r="P767" s="4"/>
      <c r="Q767" s="4"/>
      <c r="R767" s="4"/>
      <c r="S767" s="4"/>
      <c r="T767" s="4"/>
      <c r="U767" s="4"/>
      <c r="V767" s="4"/>
      <c r="W767" s="4"/>
      <c r="X767" s="4"/>
    </row>
    <row r="768" spans="1:24" ht="11.25" customHeight="1" x14ac:dyDescent="0.2">
      <c r="A768" s="10"/>
      <c r="B768" s="4"/>
      <c r="C768" s="4"/>
      <c r="D768" s="4"/>
      <c r="E768" s="4"/>
      <c r="F768" s="4"/>
      <c r="G768" s="4"/>
      <c r="H768" s="4"/>
      <c r="I768" s="4"/>
      <c r="J768" s="4"/>
      <c r="K768" s="4"/>
      <c r="L768" s="4"/>
      <c r="M768" s="4"/>
      <c r="N768" s="4"/>
      <c r="O768" s="4"/>
      <c r="P768" s="4"/>
      <c r="Q768" s="4"/>
      <c r="R768" s="4"/>
      <c r="S768" s="4"/>
      <c r="T768" s="4"/>
      <c r="U768" s="4"/>
      <c r="V768" s="4"/>
      <c r="W768" s="4"/>
      <c r="X768" s="4"/>
    </row>
    <row r="769" spans="1:24" ht="11.25" customHeight="1" x14ac:dyDescent="0.2">
      <c r="A769" s="10"/>
      <c r="B769" s="4"/>
      <c r="C769" s="4"/>
      <c r="D769" s="4"/>
      <c r="E769" s="4"/>
      <c r="F769" s="4"/>
      <c r="G769" s="4"/>
      <c r="H769" s="4"/>
      <c r="I769" s="4"/>
      <c r="J769" s="4"/>
      <c r="K769" s="4"/>
      <c r="L769" s="4"/>
      <c r="M769" s="4"/>
      <c r="N769" s="4"/>
      <c r="O769" s="4"/>
      <c r="P769" s="4"/>
      <c r="Q769" s="4"/>
      <c r="R769" s="4"/>
      <c r="S769" s="4"/>
      <c r="T769" s="4"/>
      <c r="U769" s="4"/>
      <c r="V769" s="4"/>
      <c r="W769" s="4"/>
      <c r="X769" s="4"/>
    </row>
    <row r="770" spans="1:24" ht="11.25" customHeight="1" x14ac:dyDescent="0.2">
      <c r="A770" s="10"/>
      <c r="B770" s="4"/>
      <c r="C770" s="4"/>
      <c r="D770" s="4"/>
      <c r="E770" s="4"/>
      <c r="F770" s="4"/>
      <c r="G770" s="4"/>
      <c r="H770" s="4"/>
      <c r="I770" s="4"/>
      <c r="J770" s="4"/>
      <c r="K770" s="4"/>
      <c r="L770" s="4"/>
      <c r="M770" s="4"/>
      <c r="N770" s="4"/>
      <c r="O770" s="4"/>
      <c r="P770" s="4"/>
      <c r="Q770" s="4"/>
      <c r="R770" s="4"/>
      <c r="S770" s="4"/>
      <c r="T770" s="4"/>
      <c r="U770" s="4"/>
      <c r="V770" s="4"/>
      <c r="W770" s="4"/>
      <c r="X770" s="4"/>
    </row>
    <row r="771" spans="1:24" ht="11.25" customHeight="1" x14ac:dyDescent="0.2">
      <c r="A771" s="10"/>
      <c r="B771" s="4"/>
      <c r="C771" s="4"/>
      <c r="D771" s="4"/>
      <c r="E771" s="4"/>
      <c r="F771" s="4"/>
      <c r="G771" s="4"/>
      <c r="H771" s="4"/>
      <c r="I771" s="4"/>
      <c r="J771" s="4"/>
      <c r="K771" s="4"/>
      <c r="L771" s="4"/>
      <c r="M771" s="4"/>
      <c r="N771" s="4"/>
      <c r="O771" s="4"/>
      <c r="P771" s="4"/>
      <c r="Q771" s="4"/>
      <c r="R771" s="4"/>
      <c r="S771" s="4"/>
      <c r="T771" s="4"/>
      <c r="U771" s="4"/>
      <c r="V771" s="4"/>
      <c r="W771" s="4"/>
      <c r="X771" s="4"/>
    </row>
    <row r="772" spans="1:24" ht="11.25" customHeight="1" x14ac:dyDescent="0.2">
      <c r="A772" s="10"/>
      <c r="B772" s="4"/>
      <c r="C772" s="4"/>
      <c r="D772" s="4"/>
      <c r="E772" s="4"/>
      <c r="F772" s="4"/>
      <c r="G772" s="4"/>
      <c r="H772" s="4"/>
      <c r="I772" s="4"/>
      <c r="J772" s="4"/>
      <c r="K772" s="4"/>
      <c r="L772" s="4"/>
      <c r="M772" s="4"/>
      <c r="N772" s="4"/>
      <c r="O772" s="4"/>
      <c r="P772" s="4"/>
      <c r="Q772" s="4"/>
      <c r="R772" s="4"/>
      <c r="S772" s="4"/>
      <c r="T772" s="4"/>
      <c r="U772" s="4"/>
      <c r="V772" s="4"/>
      <c r="W772" s="4"/>
      <c r="X772" s="4"/>
    </row>
    <row r="773" spans="1:24" ht="11.25" customHeight="1" x14ac:dyDescent="0.2">
      <c r="A773" s="10"/>
      <c r="B773" s="4"/>
      <c r="C773" s="4"/>
      <c r="D773" s="4"/>
      <c r="E773" s="4"/>
      <c r="F773" s="4"/>
      <c r="G773" s="4"/>
      <c r="H773" s="4"/>
      <c r="I773" s="4"/>
      <c r="J773" s="4"/>
      <c r="K773" s="4"/>
      <c r="L773" s="4"/>
      <c r="M773" s="4"/>
      <c r="N773" s="4"/>
      <c r="O773" s="4"/>
      <c r="P773" s="4"/>
      <c r="Q773" s="4"/>
      <c r="R773" s="4"/>
      <c r="S773" s="4"/>
      <c r="T773" s="4"/>
      <c r="U773" s="4"/>
      <c r="V773" s="4"/>
      <c r="W773" s="4"/>
      <c r="X773" s="4"/>
    </row>
    <row r="774" spans="1:24" ht="11.25" customHeight="1" x14ac:dyDescent="0.2">
      <c r="A774" s="10"/>
      <c r="B774" s="4"/>
      <c r="C774" s="4"/>
      <c r="D774" s="4"/>
      <c r="E774" s="4"/>
      <c r="F774" s="4"/>
      <c r="G774" s="4"/>
      <c r="H774" s="4"/>
      <c r="I774" s="4"/>
      <c r="J774" s="4"/>
      <c r="K774" s="4"/>
      <c r="L774" s="4"/>
      <c r="M774" s="4"/>
      <c r="N774" s="4"/>
      <c r="O774" s="4"/>
      <c r="P774" s="4"/>
      <c r="Q774" s="4"/>
      <c r="R774" s="4"/>
      <c r="S774" s="4"/>
      <c r="T774" s="4"/>
      <c r="U774" s="4"/>
      <c r="V774" s="4"/>
      <c r="W774" s="4"/>
      <c r="X774" s="4"/>
    </row>
    <row r="775" spans="1:24" ht="11.25" customHeight="1" x14ac:dyDescent="0.2">
      <c r="A775" s="10"/>
      <c r="B775" s="4"/>
      <c r="C775" s="4"/>
      <c r="D775" s="4"/>
      <c r="E775" s="4"/>
      <c r="F775" s="4"/>
      <c r="G775" s="4"/>
      <c r="H775" s="4"/>
      <c r="I775" s="4"/>
      <c r="J775" s="4"/>
      <c r="K775" s="4"/>
      <c r="L775" s="4"/>
      <c r="M775" s="4"/>
      <c r="N775" s="4"/>
      <c r="O775" s="4"/>
      <c r="P775" s="4"/>
      <c r="Q775" s="4"/>
      <c r="R775" s="4"/>
      <c r="S775" s="4"/>
      <c r="T775" s="4"/>
      <c r="U775" s="4"/>
      <c r="V775" s="4"/>
      <c r="W775" s="4"/>
      <c r="X775" s="4"/>
    </row>
    <row r="776" spans="1:24" ht="11.25" customHeight="1" x14ac:dyDescent="0.2">
      <c r="A776" s="10"/>
      <c r="B776" s="4"/>
      <c r="C776" s="4"/>
      <c r="D776" s="4"/>
      <c r="E776" s="4"/>
      <c r="F776" s="4"/>
      <c r="G776" s="4"/>
      <c r="H776" s="4"/>
      <c r="I776" s="4"/>
      <c r="J776" s="4"/>
      <c r="K776" s="4"/>
      <c r="L776" s="4"/>
      <c r="M776" s="4"/>
      <c r="N776" s="4"/>
      <c r="O776" s="4"/>
      <c r="P776" s="4"/>
      <c r="Q776" s="4"/>
      <c r="R776" s="4"/>
      <c r="S776" s="4"/>
      <c r="T776" s="4"/>
      <c r="U776" s="4"/>
      <c r="V776" s="4"/>
      <c r="W776" s="4"/>
      <c r="X776" s="4"/>
    </row>
    <row r="777" spans="1:24" ht="11.25" customHeight="1" x14ac:dyDescent="0.2">
      <c r="A777" s="10"/>
      <c r="B777" s="4"/>
      <c r="C777" s="4"/>
      <c r="D777" s="4"/>
      <c r="E777" s="4"/>
      <c r="F777" s="4"/>
      <c r="G777" s="4"/>
      <c r="H777" s="4"/>
      <c r="I777" s="4"/>
      <c r="J777" s="4"/>
      <c r="K777" s="4"/>
      <c r="L777" s="4"/>
      <c r="M777" s="4"/>
      <c r="N777" s="4"/>
      <c r="O777" s="4"/>
      <c r="P777" s="4"/>
      <c r="Q777" s="4"/>
      <c r="R777" s="4"/>
      <c r="S777" s="4"/>
      <c r="T777" s="4"/>
      <c r="U777" s="4"/>
      <c r="V777" s="4"/>
      <c r="W777" s="4"/>
      <c r="X777" s="4"/>
    </row>
    <row r="778" spans="1:24" ht="11.25" customHeight="1" x14ac:dyDescent="0.2">
      <c r="A778" s="10"/>
      <c r="B778" s="4"/>
      <c r="C778" s="4"/>
      <c r="D778" s="4"/>
      <c r="E778" s="4"/>
      <c r="F778" s="4"/>
      <c r="G778" s="4"/>
      <c r="H778" s="4"/>
      <c r="I778" s="4"/>
      <c r="J778" s="4"/>
      <c r="K778" s="4"/>
      <c r="L778" s="4"/>
      <c r="M778" s="4"/>
      <c r="N778" s="4"/>
      <c r="O778" s="4"/>
      <c r="P778" s="4"/>
      <c r="Q778" s="4"/>
      <c r="R778" s="4"/>
      <c r="S778" s="4"/>
      <c r="T778" s="4"/>
      <c r="U778" s="4"/>
      <c r="V778" s="4"/>
      <c r="W778" s="4"/>
      <c r="X778" s="4"/>
    </row>
    <row r="779" spans="1:24" ht="11.25" customHeight="1" x14ac:dyDescent="0.2">
      <c r="A779" s="10"/>
      <c r="B779" s="4"/>
      <c r="C779" s="4"/>
      <c r="D779" s="4"/>
      <c r="E779" s="4"/>
      <c r="F779" s="4"/>
      <c r="G779" s="4"/>
      <c r="H779" s="4"/>
      <c r="I779" s="4"/>
      <c r="J779" s="4"/>
      <c r="K779" s="4"/>
      <c r="L779" s="4"/>
      <c r="M779" s="4"/>
      <c r="N779" s="4"/>
      <c r="O779" s="4"/>
      <c r="P779" s="4"/>
      <c r="Q779" s="4"/>
      <c r="R779" s="4"/>
      <c r="S779" s="4"/>
      <c r="T779" s="4"/>
      <c r="U779" s="4"/>
      <c r="V779" s="4"/>
      <c r="W779" s="4"/>
      <c r="X779" s="4"/>
    </row>
    <row r="780" spans="1:24" ht="11.25" customHeight="1" x14ac:dyDescent="0.2">
      <c r="A780" s="10"/>
      <c r="B780" s="4"/>
      <c r="C780" s="4"/>
      <c r="D780" s="4"/>
      <c r="E780" s="4"/>
      <c r="F780" s="4"/>
      <c r="G780" s="4"/>
      <c r="H780" s="4"/>
      <c r="I780" s="4"/>
      <c r="J780" s="4"/>
      <c r="K780" s="4"/>
      <c r="L780" s="4"/>
      <c r="M780" s="4"/>
      <c r="N780" s="4"/>
      <c r="O780" s="4"/>
      <c r="P780" s="4"/>
      <c r="Q780" s="4"/>
      <c r="R780" s="4"/>
      <c r="S780" s="4"/>
      <c r="T780" s="4"/>
      <c r="U780" s="4"/>
      <c r="V780" s="4"/>
      <c r="W780" s="4"/>
      <c r="X780" s="4"/>
    </row>
    <row r="781" spans="1:24" ht="11.25" customHeight="1" x14ac:dyDescent="0.2">
      <c r="A781" s="10"/>
      <c r="B781" s="4"/>
      <c r="C781" s="4"/>
      <c r="D781" s="4"/>
      <c r="E781" s="4"/>
      <c r="F781" s="4"/>
      <c r="G781" s="4"/>
      <c r="H781" s="4"/>
      <c r="I781" s="4"/>
      <c r="J781" s="4"/>
      <c r="K781" s="4"/>
      <c r="L781" s="4"/>
      <c r="M781" s="4"/>
      <c r="N781" s="4"/>
      <c r="O781" s="4"/>
      <c r="P781" s="4"/>
      <c r="Q781" s="4"/>
      <c r="R781" s="4"/>
      <c r="S781" s="4"/>
      <c r="T781" s="4"/>
      <c r="U781" s="4"/>
      <c r="V781" s="4"/>
      <c r="W781" s="4"/>
      <c r="X781" s="4"/>
    </row>
    <row r="782" spans="1:24" ht="11.25" customHeight="1" x14ac:dyDescent="0.2">
      <c r="A782" s="10"/>
      <c r="B782" s="4"/>
      <c r="C782" s="4"/>
      <c r="D782" s="4"/>
      <c r="E782" s="4"/>
      <c r="F782" s="4"/>
      <c r="G782" s="4"/>
      <c r="H782" s="4"/>
      <c r="I782" s="4"/>
      <c r="J782" s="4"/>
      <c r="K782" s="4"/>
      <c r="L782" s="4"/>
      <c r="M782" s="4"/>
      <c r="N782" s="4"/>
      <c r="O782" s="4"/>
      <c r="P782" s="4"/>
      <c r="Q782" s="4"/>
      <c r="R782" s="4"/>
      <c r="S782" s="4"/>
      <c r="T782" s="4"/>
      <c r="U782" s="4"/>
      <c r="V782" s="4"/>
      <c r="W782" s="4"/>
      <c r="X782" s="4"/>
    </row>
    <row r="783" spans="1:24" ht="11.25" customHeight="1" x14ac:dyDescent="0.2">
      <c r="A783" s="10"/>
      <c r="B783" s="4"/>
      <c r="C783" s="4"/>
      <c r="D783" s="4"/>
      <c r="E783" s="4"/>
      <c r="F783" s="4"/>
      <c r="G783" s="4"/>
      <c r="H783" s="4"/>
      <c r="I783" s="4"/>
      <c r="J783" s="4"/>
      <c r="K783" s="4"/>
      <c r="L783" s="4"/>
      <c r="M783" s="4"/>
      <c r="N783" s="4"/>
      <c r="O783" s="4"/>
      <c r="P783" s="4"/>
      <c r="Q783" s="4"/>
      <c r="R783" s="4"/>
      <c r="S783" s="4"/>
      <c r="T783" s="4"/>
      <c r="U783" s="4"/>
      <c r="V783" s="4"/>
      <c r="W783" s="4"/>
      <c r="X783" s="4"/>
    </row>
    <row r="784" spans="1:24" ht="11.25" customHeight="1" x14ac:dyDescent="0.2">
      <c r="A784" s="10"/>
      <c r="B784" s="4"/>
      <c r="C784" s="4"/>
      <c r="D784" s="4"/>
      <c r="E784" s="4"/>
      <c r="F784" s="4"/>
      <c r="G784" s="4"/>
      <c r="H784" s="4"/>
      <c r="I784" s="4"/>
      <c r="J784" s="4"/>
      <c r="K784" s="4"/>
      <c r="L784" s="4"/>
      <c r="M784" s="4"/>
      <c r="N784" s="4"/>
      <c r="O784" s="4"/>
      <c r="P784" s="4"/>
      <c r="Q784" s="4"/>
      <c r="R784" s="4"/>
      <c r="S784" s="4"/>
      <c r="T784" s="4"/>
      <c r="U784" s="4"/>
      <c r="V784" s="4"/>
      <c r="W784" s="4"/>
      <c r="X784" s="4"/>
    </row>
    <row r="785" spans="1:24" ht="11.25" customHeight="1" x14ac:dyDescent="0.2">
      <c r="A785" s="10"/>
      <c r="B785" s="4"/>
      <c r="C785" s="4"/>
      <c r="D785" s="4"/>
      <c r="E785" s="4"/>
      <c r="F785" s="4"/>
      <c r="G785" s="4"/>
      <c r="H785" s="4"/>
      <c r="I785" s="4"/>
      <c r="J785" s="4"/>
      <c r="K785" s="4"/>
      <c r="L785" s="4"/>
      <c r="M785" s="4"/>
      <c r="N785" s="4"/>
      <c r="O785" s="4"/>
      <c r="P785" s="4"/>
      <c r="Q785" s="4"/>
      <c r="R785" s="4"/>
      <c r="S785" s="4"/>
      <c r="T785" s="4"/>
      <c r="U785" s="4"/>
      <c r="V785" s="4"/>
      <c r="W785" s="4"/>
      <c r="X785" s="4"/>
    </row>
    <row r="786" spans="1:24" ht="11.25" customHeight="1" x14ac:dyDescent="0.2">
      <c r="A786" s="10"/>
      <c r="B786" s="4"/>
      <c r="C786" s="4"/>
      <c r="D786" s="4"/>
      <c r="E786" s="4"/>
      <c r="F786" s="4"/>
      <c r="G786" s="4"/>
      <c r="H786" s="4"/>
      <c r="I786" s="4"/>
      <c r="J786" s="4"/>
      <c r="K786" s="4"/>
      <c r="L786" s="4"/>
      <c r="M786" s="4"/>
      <c r="N786" s="4"/>
      <c r="O786" s="4"/>
      <c r="P786" s="4"/>
      <c r="Q786" s="4"/>
      <c r="R786" s="4"/>
      <c r="S786" s="4"/>
      <c r="T786" s="4"/>
      <c r="U786" s="4"/>
      <c r="V786" s="4"/>
      <c r="W786" s="4"/>
      <c r="X786" s="4"/>
    </row>
    <row r="787" spans="1:24" ht="11.25" customHeight="1" x14ac:dyDescent="0.2">
      <c r="A787" s="10"/>
      <c r="B787" s="4"/>
      <c r="C787" s="4"/>
      <c r="D787" s="4"/>
      <c r="E787" s="4"/>
      <c r="F787" s="4"/>
      <c r="G787" s="4"/>
      <c r="H787" s="4"/>
      <c r="I787" s="4"/>
      <c r="J787" s="4"/>
      <c r="K787" s="4"/>
      <c r="L787" s="4"/>
      <c r="M787" s="4"/>
      <c r="N787" s="4"/>
      <c r="O787" s="4"/>
      <c r="P787" s="4"/>
      <c r="Q787" s="4"/>
      <c r="R787" s="4"/>
      <c r="S787" s="4"/>
      <c r="T787" s="4"/>
      <c r="U787" s="4"/>
      <c r="V787" s="4"/>
      <c r="W787" s="4"/>
      <c r="X787" s="4"/>
    </row>
    <row r="788" spans="1:24" ht="11.25" customHeight="1" x14ac:dyDescent="0.2">
      <c r="A788" s="10"/>
      <c r="B788" s="4"/>
      <c r="C788" s="4"/>
      <c r="D788" s="4"/>
      <c r="E788" s="4"/>
      <c r="F788" s="4"/>
      <c r="G788" s="4"/>
      <c r="H788" s="4"/>
      <c r="I788" s="4"/>
      <c r="J788" s="4"/>
      <c r="K788" s="4"/>
      <c r="L788" s="4"/>
      <c r="M788" s="4"/>
      <c r="N788" s="4"/>
      <c r="O788" s="4"/>
      <c r="P788" s="4"/>
      <c r="Q788" s="4"/>
      <c r="R788" s="4"/>
      <c r="S788" s="4"/>
      <c r="T788" s="4"/>
      <c r="U788" s="4"/>
      <c r="V788" s="4"/>
      <c r="W788" s="4"/>
      <c r="X788" s="4"/>
    </row>
    <row r="789" spans="1:24" ht="11.25" customHeight="1" x14ac:dyDescent="0.2">
      <c r="A789" s="10"/>
      <c r="B789" s="4"/>
      <c r="C789" s="4"/>
      <c r="D789" s="4"/>
      <c r="E789" s="4"/>
      <c r="F789" s="4"/>
      <c r="G789" s="4"/>
      <c r="H789" s="4"/>
      <c r="I789" s="4"/>
      <c r="J789" s="4"/>
      <c r="K789" s="4"/>
      <c r="L789" s="4"/>
      <c r="M789" s="4"/>
      <c r="N789" s="4"/>
      <c r="O789" s="4"/>
      <c r="P789" s="4"/>
      <c r="Q789" s="4"/>
      <c r="R789" s="4"/>
      <c r="S789" s="4"/>
      <c r="T789" s="4"/>
      <c r="U789" s="4"/>
      <c r="V789" s="4"/>
      <c r="W789" s="4"/>
      <c r="X789" s="4"/>
    </row>
    <row r="790" spans="1:24" ht="11.25" customHeight="1" x14ac:dyDescent="0.2">
      <c r="A790" s="10"/>
      <c r="B790" s="4"/>
      <c r="C790" s="4"/>
      <c r="D790" s="4"/>
      <c r="E790" s="4"/>
      <c r="F790" s="4"/>
      <c r="G790" s="4"/>
      <c r="H790" s="4"/>
      <c r="I790" s="4"/>
      <c r="J790" s="4"/>
      <c r="K790" s="4"/>
      <c r="L790" s="4"/>
      <c r="M790" s="4"/>
      <c r="N790" s="4"/>
      <c r="O790" s="4"/>
      <c r="P790" s="4"/>
      <c r="Q790" s="4"/>
      <c r="R790" s="4"/>
      <c r="S790" s="4"/>
      <c r="T790" s="4"/>
      <c r="U790" s="4"/>
      <c r="V790" s="4"/>
      <c r="W790" s="4"/>
      <c r="X790" s="4"/>
    </row>
    <row r="791" spans="1:24" ht="11.25" customHeight="1" x14ac:dyDescent="0.2">
      <c r="A791" s="10"/>
      <c r="B791" s="4"/>
      <c r="C791" s="4"/>
      <c r="D791" s="4"/>
      <c r="E791" s="4"/>
      <c r="F791" s="4"/>
      <c r="G791" s="4"/>
      <c r="H791" s="4"/>
      <c r="I791" s="4"/>
      <c r="J791" s="4"/>
      <c r="K791" s="4"/>
      <c r="L791" s="4"/>
      <c r="M791" s="4"/>
      <c r="N791" s="4"/>
      <c r="O791" s="4"/>
      <c r="P791" s="4"/>
      <c r="Q791" s="4"/>
      <c r="R791" s="4"/>
      <c r="S791" s="4"/>
      <c r="T791" s="4"/>
      <c r="U791" s="4"/>
      <c r="V791" s="4"/>
      <c r="W791" s="4"/>
      <c r="X791" s="4"/>
    </row>
    <row r="792" spans="1:24" ht="11.25" customHeight="1" x14ac:dyDescent="0.2">
      <c r="A792" s="10"/>
      <c r="B792" s="4"/>
      <c r="C792" s="4"/>
      <c r="D792" s="4"/>
      <c r="E792" s="4"/>
      <c r="F792" s="4"/>
      <c r="G792" s="4"/>
      <c r="H792" s="4"/>
      <c r="I792" s="4"/>
      <c r="J792" s="4"/>
      <c r="K792" s="4"/>
      <c r="L792" s="4"/>
      <c r="M792" s="4"/>
      <c r="N792" s="4"/>
      <c r="O792" s="4"/>
      <c r="P792" s="4"/>
      <c r="Q792" s="4"/>
      <c r="R792" s="4"/>
      <c r="S792" s="4"/>
      <c r="T792" s="4"/>
      <c r="U792" s="4"/>
      <c r="V792" s="4"/>
      <c r="W792" s="4"/>
      <c r="X792" s="4"/>
    </row>
    <row r="793" spans="1:24" ht="11.25" customHeight="1" x14ac:dyDescent="0.2">
      <c r="A793" s="10"/>
      <c r="B793" s="4"/>
      <c r="C793" s="4"/>
      <c r="D793" s="4"/>
      <c r="E793" s="4"/>
      <c r="F793" s="4"/>
      <c r="G793" s="4"/>
      <c r="H793" s="4"/>
      <c r="I793" s="4"/>
      <c r="J793" s="4"/>
      <c r="K793" s="4"/>
      <c r="L793" s="4"/>
      <c r="M793" s="4"/>
      <c r="N793" s="4"/>
      <c r="O793" s="4"/>
      <c r="P793" s="4"/>
      <c r="Q793" s="4"/>
      <c r="R793" s="4"/>
      <c r="S793" s="4"/>
      <c r="T793" s="4"/>
      <c r="U793" s="4"/>
      <c r="V793" s="4"/>
      <c r="W793" s="4"/>
      <c r="X793" s="4"/>
    </row>
    <row r="794" spans="1:24" ht="11.25" customHeight="1" x14ac:dyDescent="0.2">
      <c r="A794" s="10"/>
      <c r="B794" s="4"/>
      <c r="C794" s="4"/>
      <c r="D794" s="4"/>
      <c r="E794" s="4"/>
      <c r="F794" s="4"/>
      <c r="G794" s="4"/>
      <c r="H794" s="4"/>
      <c r="I794" s="4"/>
      <c r="J794" s="4"/>
      <c r="K794" s="4"/>
      <c r="L794" s="4"/>
      <c r="M794" s="4"/>
      <c r="N794" s="4"/>
      <c r="O794" s="4"/>
      <c r="P794" s="4"/>
      <c r="Q794" s="4"/>
      <c r="R794" s="4"/>
      <c r="S794" s="4"/>
      <c r="T794" s="4"/>
      <c r="U794" s="4"/>
      <c r="V794" s="4"/>
      <c r="W794" s="4"/>
      <c r="X794" s="4"/>
    </row>
    <row r="795" spans="1:24" ht="11.25" customHeight="1" x14ac:dyDescent="0.2">
      <c r="A795" s="10"/>
      <c r="B795" s="4"/>
      <c r="C795" s="4"/>
      <c r="D795" s="4"/>
      <c r="E795" s="4"/>
      <c r="F795" s="4"/>
      <c r="G795" s="4"/>
      <c r="H795" s="4"/>
      <c r="I795" s="4"/>
      <c r="J795" s="4"/>
      <c r="K795" s="4"/>
      <c r="L795" s="4"/>
      <c r="M795" s="4"/>
      <c r="N795" s="4"/>
      <c r="O795" s="4"/>
      <c r="P795" s="4"/>
      <c r="Q795" s="4"/>
      <c r="R795" s="4"/>
      <c r="S795" s="4"/>
      <c r="T795" s="4"/>
      <c r="U795" s="4"/>
      <c r="V795" s="4"/>
      <c r="W795" s="4"/>
      <c r="X795" s="4"/>
    </row>
    <row r="796" spans="1:24" ht="11.25" customHeight="1" x14ac:dyDescent="0.2">
      <c r="A796" s="10"/>
      <c r="B796" s="4"/>
      <c r="C796" s="4"/>
      <c r="D796" s="4"/>
      <c r="E796" s="4"/>
      <c r="F796" s="4"/>
      <c r="G796" s="4"/>
      <c r="H796" s="4"/>
      <c r="I796" s="4"/>
      <c r="J796" s="4"/>
      <c r="K796" s="4"/>
      <c r="L796" s="4"/>
      <c r="M796" s="4"/>
      <c r="N796" s="4"/>
      <c r="O796" s="4"/>
      <c r="P796" s="4"/>
      <c r="Q796" s="4"/>
      <c r="R796" s="4"/>
      <c r="S796" s="4"/>
      <c r="T796" s="4"/>
      <c r="U796" s="4"/>
      <c r="V796" s="4"/>
      <c r="W796" s="4"/>
      <c r="X796" s="4"/>
    </row>
    <row r="797" spans="1:24" ht="11.25" customHeight="1" x14ac:dyDescent="0.2">
      <c r="A797" s="10"/>
      <c r="B797" s="4"/>
      <c r="C797" s="4"/>
      <c r="D797" s="4"/>
      <c r="E797" s="4"/>
      <c r="F797" s="4"/>
      <c r="G797" s="4"/>
      <c r="H797" s="4"/>
      <c r="I797" s="4"/>
      <c r="J797" s="4"/>
      <c r="K797" s="4"/>
      <c r="L797" s="4"/>
      <c r="M797" s="4"/>
      <c r="N797" s="4"/>
      <c r="O797" s="4"/>
      <c r="P797" s="4"/>
      <c r="Q797" s="4"/>
      <c r="R797" s="4"/>
      <c r="S797" s="4"/>
      <c r="T797" s="4"/>
      <c r="U797" s="4"/>
      <c r="V797" s="4"/>
      <c r="W797" s="4"/>
      <c r="X797" s="4"/>
    </row>
    <row r="798" spans="1:24" ht="11.25" customHeight="1" x14ac:dyDescent="0.2">
      <c r="A798" s="10"/>
      <c r="B798" s="4"/>
      <c r="C798" s="4"/>
      <c r="D798" s="4"/>
      <c r="E798" s="4"/>
      <c r="F798" s="4"/>
      <c r="G798" s="4"/>
      <c r="H798" s="4"/>
      <c r="I798" s="4"/>
      <c r="J798" s="4"/>
      <c r="K798" s="4"/>
      <c r="L798" s="4"/>
      <c r="M798" s="4"/>
      <c r="N798" s="4"/>
      <c r="O798" s="4"/>
      <c r="P798" s="4"/>
      <c r="Q798" s="4"/>
      <c r="R798" s="4"/>
      <c r="S798" s="4"/>
      <c r="T798" s="4"/>
      <c r="U798" s="4"/>
      <c r="V798" s="4"/>
      <c r="W798" s="4"/>
      <c r="X798" s="4"/>
    </row>
    <row r="799" spans="1:24" ht="11.25" customHeight="1" x14ac:dyDescent="0.2">
      <c r="A799" s="10"/>
      <c r="B799" s="4"/>
      <c r="C799" s="4"/>
      <c r="D799" s="4"/>
      <c r="E799" s="4"/>
      <c r="F799" s="4"/>
      <c r="G799" s="4"/>
      <c r="H799" s="4"/>
      <c r="I799" s="4"/>
      <c r="J799" s="4"/>
      <c r="K799" s="4"/>
      <c r="L799" s="4"/>
      <c r="M799" s="4"/>
      <c r="N799" s="4"/>
      <c r="O799" s="4"/>
      <c r="P799" s="4"/>
      <c r="Q799" s="4"/>
      <c r="R799" s="4"/>
      <c r="S799" s="4"/>
      <c r="T799" s="4"/>
      <c r="U799" s="4"/>
      <c r="V799" s="4"/>
      <c r="W799" s="4"/>
      <c r="X799" s="4"/>
    </row>
    <row r="800" spans="1:24" ht="11.25" customHeight="1" x14ac:dyDescent="0.2">
      <c r="A800" s="10"/>
      <c r="B800" s="4"/>
      <c r="C800" s="4"/>
      <c r="D800" s="4"/>
      <c r="E800" s="4"/>
      <c r="F800" s="4"/>
      <c r="G800" s="4"/>
      <c r="H800" s="4"/>
      <c r="I800" s="4"/>
      <c r="J800" s="4"/>
      <c r="K800" s="4"/>
      <c r="L800" s="4"/>
      <c r="M800" s="4"/>
      <c r="N800" s="4"/>
      <c r="O800" s="4"/>
      <c r="P800" s="4"/>
      <c r="Q800" s="4"/>
      <c r="R800" s="4"/>
      <c r="S800" s="4"/>
      <c r="T800" s="4"/>
      <c r="U800" s="4"/>
      <c r="V800" s="4"/>
      <c r="W800" s="4"/>
      <c r="X800" s="4"/>
    </row>
    <row r="801" spans="1:24" ht="11.25" customHeight="1" x14ac:dyDescent="0.2">
      <c r="A801" s="10"/>
      <c r="B801" s="4"/>
      <c r="C801" s="4"/>
      <c r="D801" s="4"/>
      <c r="E801" s="4"/>
      <c r="F801" s="4"/>
      <c r="G801" s="4"/>
      <c r="H801" s="4"/>
      <c r="I801" s="4"/>
      <c r="J801" s="4"/>
      <c r="K801" s="4"/>
      <c r="L801" s="4"/>
      <c r="M801" s="4"/>
      <c r="N801" s="4"/>
      <c r="O801" s="4"/>
      <c r="P801" s="4"/>
      <c r="Q801" s="4"/>
      <c r="R801" s="4"/>
      <c r="S801" s="4"/>
      <c r="T801" s="4"/>
      <c r="U801" s="4"/>
      <c r="V801" s="4"/>
      <c r="W801" s="4"/>
      <c r="X801" s="4"/>
    </row>
    <row r="802" spans="1:24" ht="11.25" customHeight="1" x14ac:dyDescent="0.2">
      <c r="A802" s="10"/>
      <c r="B802" s="4"/>
      <c r="C802" s="4"/>
      <c r="D802" s="4"/>
      <c r="E802" s="4"/>
      <c r="F802" s="4"/>
      <c r="G802" s="4"/>
      <c r="H802" s="4"/>
      <c r="I802" s="4"/>
      <c r="J802" s="4"/>
      <c r="K802" s="4"/>
      <c r="L802" s="4"/>
      <c r="M802" s="4"/>
      <c r="N802" s="4"/>
      <c r="O802" s="4"/>
      <c r="P802" s="4"/>
      <c r="Q802" s="4"/>
      <c r="R802" s="4"/>
      <c r="S802" s="4"/>
      <c r="T802" s="4"/>
      <c r="U802" s="4"/>
      <c r="V802" s="4"/>
      <c r="W802" s="4"/>
      <c r="X802" s="4"/>
    </row>
    <row r="803" spans="1:24" ht="11.25" customHeight="1" x14ac:dyDescent="0.2">
      <c r="A803" s="10"/>
      <c r="B803" s="4"/>
      <c r="C803" s="4"/>
      <c r="D803" s="4"/>
      <c r="E803" s="4"/>
      <c r="F803" s="4"/>
      <c r="G803" s="4"/>
      <c r="H803" s="4"/>
      <c r="I803" s="4"/>
      <c r="J803" s="4"/>
      <c r="K803" s="4"/>
      <c r="L803" s="4"/>
      <c r="M803" s="4"/>
      <c r="N803" s="4"/>
      <c r="O803" s="4"/>
      <c r="P803" s="4"/>
      <c r="Q803" s="4"/>
      <c r="R803" s="4"/>
      <c r="S803" s="4"/>
      <c r="T803" s="4"/>
      <c r="U803" s="4"/>
      <c r="V803" s="4"/>
      <c r="W803" s="4"/>
      <c r="X803" s="4"/>
    </row>
    <row r="804" spans="1:24" ht="11.25" customHeight="1" x14ac:dyDescent="0.2">
      <c r="A804" s="10"/>
      <c r="B804" s="4"/>
      <c r="C804" s="4"/>
      <c r="D804" s="4"/>
      <c r="E804" s="4"/>
      <c r="F804" s="4"/>
      <c r="G804" s="4"/>
      <c r="H804" s="4"/>
      <c r="I804" s="4"/>
      <c r="J804" s="4"/>
      <c r="K804" s="4"/>
      <c r="L804" s="4"/>
      <c r="M804" s="4"/>
      <c r="N804" s="4"/>
      <c r="O804" s="4"/>
      <c r="P804" s="4"/>
      <c r="Q804" s="4"/>
      <c r="R804" s="4"/>
      <c r="S804" s="4"/>
      <c r="T804" s="4"/>
      <c r="U804" s="4"/>
      <c r="V804" s="4"/>
      <c r="W804" s="4"/>
      <c r="X804" s="4"/>
    </row>
    <row r="805" spans="1:24" ht="11.25" customHeight="1" x14ac:dyDescent="0.2">
      <c r="A805" s="10"/>
      <c r="B805" s="4"/>
      <c r="C805" s="4"/>
      <c r="D805" s="4"/>
      <c r="E805" s="4"/>
      <c r="F805" s="4"/>
      <c r="G805" s="4"/>
      <c r="H805" s="4"/>
      <c r="I805" s="4"/>
      <c r="J805" s="4"/>
      <c r="K805" s="4"/>
      <c r="L805" s="4"/>
      <c r="M805" s="4"/>
      <c r="N805" s="4"/>
      <c r="O805" s="4"/>
      <c r="P805" s="4"/>
      <c r="Q805" s="4"/>
      <c r="R805" s="4"/>
      <c r="S805" s="4"/>
      <c r="T805" s="4"/>
      <c r="U805" s="4"/>
      <c r="V805" s="4"/>
      <c r="W805" s="4"/>
      <c r="X805" s="4"/>
    </row>
    <row r="806" spans="1:24" ht="11.25" customHeight="1" x14ac:dyDescent="0.2">
      <c r="A806" s="10"/>
      <c r="B806" s="4"/>
      <c r="C806" s="4"/>
      <c r="D806" s="4"/>
      <c r="E806" s="4"/>
      <c r="F806" s="4"/>
      <c r="G806" s="4"/>
      <c r="H806" s="4"/>
      <c r="I806" s="4"/>
      <c r="J806" s="4"/>
      <c r="K806" s="4"/>
      <c r="L806" s="4"/>
      <c r="M806" s="4"/>
      <c r="N806" s="4"/>
      <c r="O806" s="4"/>
      <c r="P806" s="4"/>
      <c r="Q806" s="4"/>
      <c r="R806" s="4"/>
      <c r="S806" s="4"/>
      <c r="T806" s="4"/>
      <c r="U806" s="4"/>
      <c r="V806" s="4"/>
      <c r="W806" s="4"/>
      <c r="X806" s="4"/>
    </row>
    <row r="807" spans="1:24" ht="11.25" customHeight="1" x14ac:dyDescent="0.2">
      <c r="A807" s="10"/>
      <c r="B807" s="4"/>
      <c r="C807" s="4"/>
      <c r="D807" s="4"/>
      <c r="E807" s="4"/>
      <c r="F807" s="4"/>
      <c r="G807" s="4"/>
      <c r="H807" s="4"/>
      <c r="I807" s="4"/>
      <c r="J807" s="4"/>
      <c r="K807" s="4"/>
      <c r="L807" s="4"/>
      <c r="M807" s="4"/>
      <c r="N807" s="4"/>
      <c r="O807" s="4"/>
      <c r="P807" s="4"/>
      <c r="Q807" s="4"/>
      <c r="R807" s="4"/>
      <c r="S807" s="4"/>
      <c r="T807" s="4"/>
      <c r="U807" s="4"/>
      <c r="V807" s="4"/>
      <c r="W807" s="4"/>
      <c r="X807" s="4"/>
    </row>
    <row r="808" spans="1:24" ht="11.25" customHeight="1" x14ac:dyDescent="0.2">
      <c r="A808" s="10"/>
      <c r="B808" s="4"/>
      <c r="C808" s="4"/>
      <c r="D808" s="4"/>
      <c r="E808" s="4"/>
      <c r="F808" s="4"/>
      <c r="G808" s="4"/>
      <c r="H808" s="4"/>
      <c r="I808" s="4"/>
      <c r="J808" s="4"/>
      <c r="K808" s="4"/>
      <c r="L808" s="4"/>
      <c r="M808" s="4"/>
      <c r="N808" s="4"/>
      <c r="O808" s="4"/>
      <c r="P808" s="4"/>
      <c r="Q808" s="4"/>
      <c r="R808" s="4"/>
      <c r="S808" s="4"/>
      <c r="T808" s="4"/>
      <c r="U808" s="4"/>
      <c r="V808" s="4"/>
      <c r="W808" s="4"/>
      <c r="X808" s="4"/>
    </row>
    <row r="809" spans="1:24" ht="11.25" customHeight="1" x14ac:dyDescent="0.2">
      <c r="A809" s="10"/>
      <c r="B809" s="4"/>
      <c r="C809" s="4"/>
      <c r="D809" s="4"/>
      <c r="E809" s="4"/>
      <c r="F809" s="4"/>
      <c r="G809" s="4"/>
      <c r="H809" s="4"/>
      <c r="I809" s="4"/>
      <c r="J809" s="4"/>
      <c r="K809" s="4"/>
      <c r="L809" s="4"/>
      <c r="M809" s="4"/>
      <c r="N809" s="4"/>
      <c r="O809" s="4"/>
      <c r="P809" s="4"/>
      <c r="Q809" s="4"/>
      <c r="R809" s="4"/>
      <c r="S809" s="4"/>
      <c r="T809" s="4"/>
      <c r="U809" s="4"/>
      <c r="V809" s="4"/>
      <c r="W809" s="4"/>
      <c r="X809" s="4"/>
    </row>
    <row r="810" spans="1:24" ht="11.25" customHeight="1" x14ac:dyDescent="0.2">
      <c r="A810" s="10"/>
      <c r="B810" s="4"/>
      <c r="C810" s="4"/>
      <c r="D810" s="4"/>
      <c r="E810" s="4"/>
      <c r="F810" s="4"/>
      <c r="G810" s="4"/>
      <c r="H810" s="4"/>
      <c r="I810" s="4"/>
      <c r="J810" s="4"/>
      <c r="K810" s="4"/>
      <c r="L810" s="4"/>
      <c r="M810" s="4"/>
      <c r="N810" s="4"/>
      <c r="O810" s="4"/>
      <c r="P810" s="4"/>
      <c r="Q810" s="4"/>
      <c r="R810" s="4"/>
      <c r="S810" s="4"/>
      <c r="T810" s="4"/>
      <c r="U810" s="4"/>
      <c r="V810" s="4"/>
      <c r="W810" s="4"/>
      <c r="X810" s="4"/>
    </row>
    <row r="811" spans="1:24" ht="11.25" customHeight="1" x14ac:dyDescent="0.2">
      <c r="A811" s="10"/>
      <c r="B811" s="4"/>
      <c r="C811" s="4"/>
      <c r="D811" s="4"/>
      <c r="E811" s="4"/>
      <c r="F811" s="4"/>
      <c r="G811" s="4"/>
      <c r="H811" s="4"/>
      <c r="I811" s="4"/>
      <c r="J811" s="4"/>
      <c r="K811" s="4"/>
      <c r="L811" s="4"/>
      <c r="M811" s="4"/>
      <c r="N811" s="4"/>
      <c r="O811" s="4"/>
      <c r="P811" s="4"/>
      <c r="Q811" s="4"/>
      <c r="R811" s="4"/>
      <c r="S811" s="4"/>
      <c r="T811" s="4"/>
      <c r="U811" s="4"/>
      <c r="V811" s="4"/>
      <c r="W811" s="4"/>
      <c r="X811" s="4"/>
    </row>
    <row r="812" spans="1:24" ht="11.25" customHeight="1" x14ac:dyDescent="0.2">
      <c r="A812" s="10"/>
      <c r="B812" s="4"/>
      <c r="C812" s="4"/>
      <c r="D812" s="4"/>
      <c r="E812" s="4"/>
      <c r="F812" s="4"/>
      <c r="G812" s="4"/>
      <c r="H812" s="4"/>
      <c r="I812" s="4"/>
      <c r="J812" s="4"/>
      <c r="K812" s="4"/>
      <c r="L812" s="4"/>
      <c r="M812" s="4"/>
      <c r="N812" s="4"/>
      <c r="O812" s="4"/>
      <c r="P812" s="4"/>
      <c r="Q812" s="4"/>
      <c r="R812" s="4"/>
      <c r="S812" s="4"/>
      <c r="T812" s="4"/>
      <c r="U812" s="4"/>
      <c r="V812" s="4"/>
      <c r="W812" s="4"/>
      <c r="X812" s="4"/>
    </row>
    <row r="813" spans="1:24" ht="11.25" customHeight="1" x14ac:dyDescent="0.2">
      <c r="A813" s="10"/>
      <c r="B813" s="4"/>
      <c r="C813" s="4"/>
      <c r="D813" s="4"/>
      <c r="E813" s="4"/>
      <c r="F813" s="4"/>
      <c r="G813" s="4"/>
      <c r="H813" s="4"/>
      <c r="I813" s="4"/>
      <c r="J813" s="4"/>
      <c r="K813" s="4"/>
      <c r="L813" s="4"/>
      <c r="M813" s="4"/>
      <c r="N813" s="4"/>
      <c r="O813" s="4"/>
      <c r="P813" s="4"/>
      <c r="Q813" s="4"/>
      <c r="R813" s="4"/>
      <c r="S813" s="4"/>
      <c r="T813" s="4"/>
      <c r="U813" s="4"/>
      <c r="V813" s="4"/>
      <c r="W813" s="4"/>
      <c r="X813" s="4"/>
    </row>
    <row r="814" spans="1:24" ht="11.25" customHeight="1" x14ac:dyDescent="0.2">
      <c r="A814" s="10"/>
      <c r="B814" s="4"/>
      <c r="C814" s="4"/>
      <c r="D814" s="4"/>
      <c r="E814" s="4"/>
      <c r="F814" s="4"/>
      <c r="G814" s="4"/>
      <c r="H814" s="4"/>
      <c r="I814" s="4"/>
      <c r="J814" s="4"/>
      <c r="K814" s="4"/>
      <c r="L814" s="4"/>
      <c r="M814" s="4"/>
      <c r="N814" s="4"/>
      <c r="O814" s="4"/>
      <c r="P814" s="4"/>
      <c r="Q814" s="4"/>
      <c r="R814" s="4"/>
      <c r="S814" s="4"/>
      <c r="T814" s="4"/>
      <c r="U814" s="4"/>
      <c r="V814" s="4"/>
      <c r="W814" s="4"/>
      <c r="X814" s="4"/>
    </row>
    <row r="815" spans="1:24" ht="11.25" customHeight="1" x14ac:dyDescent="0.2">
      <c r="A815" s="10"/>
      <c r="B815" s="4"/>
      <c r="C815" s="4"/>
      <c r="D815" s="4"/>
      <c r="E815" s="4"/>
      <c r="F815" s="4"/>
      <c r="G815" s="4"/>
      <c r="H815" s="4"/>
      <c r="I815" s="4"/>
      <c r="J815" s="4"/>
      <c r="K815" s="4"/>
      <c r="L815" s="4"/>
      <c r="M815" s="4"/>
      <c r="N815" s="4"/>
      <c r="O815" s="4"/>
      <c r="P815" s="4"/>
      <c r="Q815" s="4"/>
      <c r="R815" s="4"/>
      <c r="S815" s="4"/>
      <c r="T815" s="4"/>
      <c r="U815" s="4"/>
      <c r="V815" s="4"/>
      <c r="W815" s="4"/>
      <c r="X815" s="4"/>
    </row>
    <row r="816" spans="1:24" ht="11.25" customHeight="1" x14ac:dyDescent="0.2">
      <c r="A816" s="10"/>
      <c r="B816" s="4"/>
      <c r="C816" s="4"/>
      <c r="D816" s="4"/>
      <c r="E816" s="4"/>
      <c r="F816" s="4"/>
      <c r="G816" s="4"/>
      <c r="H816" s="4"/>
      <c r="I816" s="4"/>
      <c r="J816" s="4"/>
      <c r="K816" s="4"/>
      <c r="L816" s="4"/>
      <c r="M816" s="4"/>
      <c r="N816" s="4"/>
      <c r="O816" s="4"/>
      <c r="P816" s="4"/>
      <c r="Q816" s="4"/>
      <c r="R816" s="4"/>
      <c r="S816" s="4"/>
      <c r="T816" s="4"/>
      <c r="U816" s="4"/>
      <c r="V816" s="4"/>
      <c r="W816" s="4"/>
      <c r="X816" s="4"/>
    </row>
    <row r="817" spans="1:24" ht="11.25" customHeight="1" x14ac:dyDescent="0.2">
      <c r="A817" s="10"/>
      <c r="B817" s="4"/>
      <c r="C817" s="4"/>
      <c r="D817" s="4"/>
      <c r="E817" s="4"/>
      <c r="F817" s="4"/>
      <c r="G817" s="4"/>
      <c r="H817" s="4"/>
      <c r="I817" s="4"/>
      <c r="J817" s="4"/>
      <c r="K817" s="4"/>
      <c r="L817" s="4"/>
      <c r="M817" s="4"/>
      <c r="N817" s="4"/>
      <c r="O817" s="4"/>
      <c r="P817" s="4"/>
      <c r="Q817" s="4"/>
      <c r="R817" s="4"/>
      <c r="S817" s="4"/>
      <c r="T817" s="4"/>
      <c r="U817" s="4"/>
      <c r="V817" s="4"/>
      <c r="W817" s="4"/>
      <c r="X817" s="4"/>
    </row>
    <row r="818" spans="1:24" ht="11.25" customHeight="1" x14ac:dyDescent="0.2">
      <c r="A818" s="10"/>
      <c r="B818" s="4"/>
      <c r="C818" s="4"/>
      <c r="D818" s="4"/>
      <c r="E818" s="4"/>
      <c r="F818" s="4"/>
      <c r="G818" s="4"/>
      <c r="H818" s="4"/>
      <c r="I818" s="4"/>
      <c r="J818" s="4"/>
      <c r="K818" s="4"/>
      <c r="L818" s="4"/>
      <c r="M818" s="4"/>
      <c r="N818" s="4"/>
      <c r="O818" s="4"/>
      <c r="P818" s="4"/>
      <c r="Q818" s="4"/>
      <c r="R818" s="4"/>
      <c r="S818" s="4"/>
      <c r="T818" s="4"/>
      <c r="U818" s="4"/>
      <c r="V818" s="4"/>
      <c r="W818" s="4"/>
      <c r="X818" s="4"/>
    </row>
    <row r="819" spans="1:24" ht="11.25" customHeight="1" x14ac:dyDescent="0.2">
      <c r="A819" s="10"/>
      <c r="B819" s="4"/>
      <c r="C819" s="4"/>
      <c r="D819" s="4"/>
      <c r="E819" s="4"/>
      <c r="F819" s="4"/>
      <c r="G819" s="4"/>
      <c r="H819" s="4"/>
      <c r="I819" s="4"/>
      <c r="J819" s="4"/>
      <c r="K819" s="4"/>
      <c r="L819" s="4"/>
      <c r="M819" s="4"/>
      <c r="N819" s="4"/>
      <c r="O819" s="4"/>
      <c r="P819" s="4"/>
      <c r="Q819" s="4"/>
      <c r="R819" s="4"/>
      <c r="S819" s="4"/>
      <c r="T819" s="4"/>
      <c r="U819" s="4"/>
      <c r="V819" s="4"/>
      <c r="W819" s="4"/>
      <c r="X819" s="4"/>
    </row>
    <row r="820" spans="1:24" ht="11.25" customHeight="1" x14ac:dyDescent="0.2">
      <c r="A820" s="10"/>
      <c r="B820" s="4"/>
      <c r="C820" s="4"/>
      <c r="D820" s="4"/>
      <c r="E820" s="4"/>
      <c r="F820" s="4"/>
      <c r="G820" s="4"/>
      <c r="H820" s="4"/>
      <c r="I820" s="4"/>
      <c r="J820" s="4"/>
      <c r="K820" s="4"/>
      <c r="L820" s="4"/>
      <c r="M820" s="4"/>
      <c r="N820" s="4"/>
      <c r="O820" s="4"/>
      <c r="P820" s="4"/>
      <c r="Q820" s="4"/>
      <c r="R820" s="4"/>
      <c r="S820" s="4"/>
      <c r="T820" s="4"/>
      <c r="U820" s="4"/>
      <c r="V820" s="4"/>
      <c r="W820" s="4"/>
      <c r="X820" s="4"/>
    </row>
    <row r="821" spans="1:24" ht="11.25" customHeight="1" x14ac:dyDescent="0.2">
      <c r="A821" s="10"/>
      <c r="B821" s="4"/>
      <c r="C821" s="4"/>
      <c r="D821" s="4"/>
      <c r="E821" s="4"/>
      <c r="F821" s="4"/>
      <c r="G821" s="4"/>
      <c r="H821" s="4"/>
      <c r="I821" s="4"/>
      <c r="J821" s="4"/>
      <c r="K821" s="4"/>
      <c r="L821" s="4"/>
      <c r="M821" s="4"/>
      <c r="N821" s="4"/>
      <c r="O821" s="4"/>
      <c r="P821" s="4"/>
      <c r="Q821" s="4"/>
      <c r="R821" s="4"/>
      <c r="S821" s="4"/>
      <c r="T821" s="4"/>
      <c r="U821" s="4"/>
      <c r="V821" s="4"/>
      <c r="W821" s="4"/>
      <c r="X821" s="4"/>
    </row>
    <row r="822" spans="1:24" ht="11.25" customHeight="1" x14ac:dyDescent="0.2">
      <c r="A822" s="10"/>
      <c r="B822" s="4"/>
      <c r="C822" s="4"/>
      <c r="D822" s="4"/>
      <c r="E822" s="4"/>
      <c r="F822" s="4"/>
      <c r="G822" s="4"/>
      <c r="H822" s="4"/>
      <c r="I822" s="4"/>
      <c r="J822" s="4"/>
      <c r="K822" s="4"/>
      <c r="L822" s="4"/>
      <c r="M822" s="4"/>
      <c r="N822" s="4"/>
      <c r="O822" s="4"/>
      <c r="P822" s="4"/>
      <c r="Q822" s="4"/>
      <c r="R822" s="4"/>
      <c r="S822" s="4"/>
      <c r="T822" s="4"/>
      <c r="U822" s="4"/>
      <c r="V822" s="4"/>
      <c r="W822" s="4"/>
      <c r="X822" s="4"/>
    </row>
    <row r="823" spans="1:24" ht="11.25" customHeight="1" x14ac:dyDescent="0.2">
      <c r="A823" s="10"/>
      <c r="B823" s="4"/>
      <c r="C823" s="4"/>
      <c r="D823" s="4"/>
      <c r="E823" s="4"/>
      <c r="F823" s="4"/>
      <c r="G823" s="4"/>
      <c r="H823" s="4"/>
      <c r="I823" s="4"/>
      <c r="J823" s="4"/>
      <c r="K823" s="4"/>
      <c r="L823" s="4"/>
      <c r="M823" s="4"/>
      <c r="N823" s="4"/>
      <c r="O823" s="4"/>
      <c r="P823" s="4"/>
      <c r="Q823" s="4"/>
      <c r="R823" s="4"/>
      <c r="S823" s="4"/>
      <c r="T823" s="4"/>
      <c r="U823" s="4"/>
      <c r="V823" s="4"/>
      <c r="W823" s="4"/>
      <c r="X823" s="4"/>
    </row>
    <row r="824" spans="1:24" ht="11.25" customHeight="1" x14ac:dyDescent="0.2">
      <c r="A824" s="10"/>
      <c r="B824" s="4"/>
      <c r="C824" s="4"/>
      <c r="D824" s="4"/>
      <c r="E824" s="4"/>
      <c r="F824" s="4"/>
      <c r="G824" s="4"/>
      <c r="H824" s="4"/>
      <c r="I824" s="4"/>
      <c r="J824" s="4"/>
      <c r="K824" s="4"/>
      <c r="L824" s="4"/>
      <c r="M824" s="4"/>
      <c r="N824" s="4"/>
      <c r="O824" s="4"/>
      <c r="P824" s="4"/>
      <c r="Q824" s="4"/>
      <c r="R824" s="4"/>
      <c r="S824" s="4"/>
      <c r="T824" s="4"/>
      <c r="U824" s="4"/>
      <c r="V824" s="4"/>
      <c r="W824" s="4"/>
      <c r="X824" s="4"/>
    </row>
    <row r="825" spans="1:24" ht="11.25" customHeight="1" x14ac:dyDescent="0.2">
      <c r="A825" s="10"/>
      <c r="B825" s="4"/>
      <c r="C825" s="4"/>
      <c r="D825" s="4"/>
      <c r="E825" s="4"/>
      <c r="F825" s="4"/>
      <c r="G825" s="4"/>
      <c r="H825" s="4"/>
      <c r="I825" s="4"/>
      <c r="J825" s="4"/>
      <c r="K825" s="4"/>
      <c r="L825" s="4"/>
      <c r="M825" s="4"/>
      <c r="N825" s="4"/>
      <c r="O825" s="4"/>
      <c r="P825" s="4"/>
      <c r="Q825" s="4"/>
      <c r="R825" s="4"/>
      <c r="S825" s="4"/>
      <c r="T825" s="4"/>
      <c r="U825" s="4"/>
      <c r="V825" s="4"/>
      <c r="W825" s="4"/>
      <c r="X825" s="4"/>
    </row>
    <row r="826" spans="1:24" ht="11.25" customHeight="1" x14ac:dyDescent="0.2">
      <c r="A826" s="10"/>
      <c r="B826" s="4"/>
      <c r="C826" s="4"/>
      <c r="D826" s="4"/>
      <c r="E826" s="4"/>
      <c r="F826" s="4"/>
      <c r="G826" s="4"/>
      <c r="H826" s="4"/>
      <c r="I826" s="4"/>
      <c r="J826" s="4"/>
      <c r="K826" s="4"/>
      <c r="L826" s="4"/>
      <c r="M826" s="4"/>
      <c r="N826" s="4"/>
      <c r="O826" s="4"/>
      <c r="P826" s="4"/>
      <c r="Q826" s="4"/>
      <c r="R826" s="4"/>
      <c r="S826" s="4"/>
      <c r="T826" s="4"/>
      <c r="U826" s="4"/>
      <c r="V826" s="4"/>
      <c r="W826" s="4"/>
      <c r="X826" s="4"/>
    </row>
    <row r="827" spans="1:24" ht="11.25" customHeight="1" x14ac:dyDescent="0.2">
      <c r="A827" s="10"/>
      <c r="B827" s="4"/>
      <c r="C827" s="4"/>
      <c r="D827" s="4"/>
      <c r="E827" s="4"/>
      <c r="F827" s="4"/>
      <c r="G827" s="4"/>
      <c r="H827" s="4"/>
      <c r="I827" s="4"/>
      <c r="J827" s="4"/>
      <c r="K827" s="4"/>
      <c r="L827" s="4"/>
      <c r="M827" s="4"/>
      <c r="N827" s="4"/>
      <c r="O827" s="4"/>
      <c r="P827" s="4"/>
      <c r="Q827" s="4"/>
      <c r="R827" s="4"/>
      <c r="S827" s="4"/>
      <c r="T827" s="4"/>
      <c r="U827" s="4"/>
      <c r="V827" s="4"/>
      <c r="W827" s="4"/>
      <c r="X827" s="4"/>
    </row>
    <row r="828" spans="1:24" ht="11.25" customHeight="1" x14ac:dyDescent="0.2">
      <c r="A828" s="10"/>
      <c r="B828" s="4"/>
      <c r="C828" s="4"/>
      <c r="D828" s="4"/>
      <c r="E828" s="4"/>
      <c r="F828" s="4"/>
      <c r="G828" s="4"/>
      <c r="H828" s="4"/>
      <c r="I828" s="4"/>
      <c r="J828" s="4"/>
      <c r="K828" s="4"/>
      <c r="L828" s="4"/>
      <c r="M828" s="4"/>
      <c r="N828" s="4"/>
      <c r="O828" s="4"/>
      <c r="P828" s="4"/>
      <c r="Q828" s="4"/>
      <c r="R828" s="4"/>
      <c r="S828" s="4"/>
      <c r="T828" s="4"/>
      <c r="U828" s="4"/>
      <c r="V828" s="4"/>
      <c r="W828" s="4"/>
      <c r="X828" s="4"/>
    </row>
    <row r="829" spans="1:24" ht="11.25" customHeight="1" x14ac:dyDescent="0.2">
      <c r="A829" s="10"/>
      <c r="B829" s="4"/>
      <c r="C829" s="4"/>
      <c r="D829" s="4"/>
      <c r="E829" s="4"/>
      <c r="F829" s="4"/>
      <c r="G829" s="4"/>
      <c r="H829" s="4"/>
      <c r="I829" s="4"/>
      <c r="J829" s="4"/>
      <c r="K829" s="4"/>
      <c r="L829" s="4"/>
      <c r="M829" s="4"/>
      <c r="N829" s="4"/>
      <c r="O829" s="4"/>
      <c r="P829" s="4"/>
      <c r="Q829" s="4"/>
      <c r="R829" s="4"/>
      <c r="S829" s="4"/>
      <c r="T829" s="4"/>
      <c r="U829" s="4"/>
      <c r="V829" s="4"/>
      <c r="W829" s="4"/>
      <c r="X829" s="4"/>
    </row>
    <row r="830" spans="1:24" ht="11.25" customHeight="1" x14ac:dyDescent="0.2">
      <c r="A830" s="10"/>
      <c r="B830" s="4"/>
      <c r="C830" s="4"/>
      <c r="D830" s="4"/>
      <c r="E830" s="4"/>
      <c r="F830" s="4"/>
      <c r="G830" s="4"/>
      <c r="H830" s="4"/>
      <c r="I830" s="4"/>
      <c r="J830" s="4"/>
      <c r="K830" s="4"/>
      <c r="L830" s="4"/>
      <c r="M830" s="4"/>
      <c r="N830" s="4"/>
      <c r="O830" s="4"/>
      <c r="P830" s="4"/>
      <c r="Q830" s="4"/>
      <c r="R830" s="4"/>
      <c r="S830" s="4"/>
      <c r="T830" s="4"/>
      <c r="U830" s="4"/>
      <c r="V830" s="4"/>
      <c r="W830" s="4"/>
      <c r="X830" s="4"/>
    </row>
    <row r="831" spans="1:24" ht="11.25" customHeight="1" x14ac:dyDescent="0.2">
      <c r="A831" s="10"/>
      <c r="B831" s="4"/>
      <c r="C831" s="4"/>
      <c r="D831" s="4"/>
      <c r="E831" s="4"/>
      <c r="F831" s="4"/>
      <c r="G831" s="4"/>
      <c r="H831" s="4"/>
      <c r="I831" s="4"/>
      <c r="J831" s="4"/>
      <c r="K831" s="4"/>
      <c r="L831" s="4"/>
      <c r="M831" s="4"/>
      <c r="N831" s="4"/>
      <c r="O831" s="4"/>
      <c r="P831" s="4"/>
      <c r="Q831" s="4"/>
      <c r="R831" s="4"/>
      <c r="S831" s="4"/>
      <c r="T831" s="4"/>
      <c r="U831" s="4"/>
      <c r="V831" s="4"/>
      <c r="W831" s="4"/>
      <c r="X831" s="4"/>
    </row>
    <row r="832" spans="1:24" ht="11.25" customHeight="1" x14ac:dyDescent="0.2">
      <c r="A832" s="10"/>
      <c r="B832" s="4"/>
      <c r="C832" s="4"/>
      <c r="D832" s="4"/>
      <c r="E832" s="4"/>
      <c r="F832" s="4"/>
      <c r="G832" s="4"/>
      <c r="H832" s="4"/>
      <c r="I832" s="4"/>
      <c r="J832" s="4"/>
      <c r="K832" s="4"/>
      <c r="L832" s="4"/>
      <c r="M832" s="4"/>
      <c r="N832" s="4"/>
      <c r="O832" s="4"/>
      <c r="P832" s="4"/>
      <c r="Q832" s="4"/>
      <c r="R832" s="4"/>
      <c r="S832" s="4"/>
      <c r="T832" s="4"/>
      <c r="U832" s="4"/>
      <c r="V832" s="4"/>
      <c r="W832" s="4"/>
      <c r="X832" s="4"/>
    </row>
    <row r="833" spans="1:24" ht="11.25" customHeight="1" x14ac:dyDescent="0.2">
      <c r="A833" s="10"/>
      <c r="B833" s="4"/>
      <c r="C833" s="4"/>
      <c r="D833" s="4"/>
      <c r="E833" s="4"/>
      <c r="F833" s="4"/>
      <c r="G833" s="4"/>
      <c r="H833" s="4"/>
      <c r="I833" s="4"/>
      <c r="J833" s="4"/>
      <c r="K833" s="4"/>
      <c r="L833" s="4"/>
      <c r="M833" s="4"/>
      <c r="N833" s="4"/>
      <c r="O833" s="4"/>
      <c r="P833" s="4"/>
      <c r="Q833" s="4"/>
      <c r="R833" s="4"/>
      <c r="S833" s="4"/>
      <c r="T833" s="4"/>
      <c r="U833" s="4"/>
      <c r="V833" s="4"/>
      <c r="W833" s="4"/>
      <c r="X833" s="4"/>
    </row>
    <row r="834" spans="1:24" ht="11.25" customHeight="1" x14ac:dyDescent="0.2">
      <c r="A834" s="10"/>
      <c r="B834" s="4"/>
      <c r="C834" s="4"/>
      <c r="D834" s="4"/>
      <c r="E834" s="4"/>
      <c r="F834" s="4"/>
      <c r="G834" s="4"/>
      <c r="H834" s="4"/>
      <c r="I834" s="4"/>
      <c r="J834" s="4"/>
      <c r="K834" s="4"/>
      <c r="L834" s="4"/>
      <c r="M834" s="4"/>
      <c r="N834" s="4"/>
      <c r="O834" s="4"/>
      <c r="P834" s="4"/>
      <c r="Q834" s="4"/>
      <c r="R834" s="4"/>
      <c r="S834" s="4"/>
      <c r="T834" s="4"/>
      <c r="U834" s="4"/>
      <c r="V834" s="4"/>
      <c r="W834" s="4"/>
      <c r="X834" s="4"/>
    </row>
    <row r="835" spans="1:24" ht="11.25" customHeight="1" x14ac:dyDescent="0.2">
      <c r="A835" s="10"/>
      <c r="B835" s="4"/>
      <c r="C835" s="4"/>
      <c r="D835" s="4"/>
      <c r="E835" s="4"/>
      <c r="F835" s="4"/>
      <c r="G835" s="4"/>
      <c r="H835" s="4"/>
      <c r="I835" s="4"/>
      <c r="J835" s="4"/>
      <c r="K835" s="4"/>
      <c r="L835" s="4"/>
      <c r="M835" s="4"/>
      <c r="N835" s="4"/>
      <c r="O835" s="4"/>
      <c r="P835" s="4"/>
      <c r="Q835" s="4"/>
      <c r="R835" s="4"/>
      <c r="S835" s="4"/>
      <c r="T835" s="4"/>
      <c r="U835" s="4"/>
      <c r="V835" s="4"/>
      <c r="W835" s="4"/>
      <c r="X835" s="4"/>
    </row>
    <row r="836" spans="1:24" ht="11.25" customHeight="1" x14ac:dyDescent="0.2">
      <c r="A836" s="10"/>
      <c r="B836" s="4"/>
      <c r="C836" s="4"/>
      <c r="D836" s="4"/>
      <c r="E836" s="4"/>
      <c r="F836" s="4"/>
      <c r="G836" s="4"/>
      <c r="H836" s="4"/>
      <c r="I836" s="4"/>
      <c r="J836" s="4"/>
      <c r="K836" s="4"/>
      <c r="L836" s="4"/>
      <c r="M836" s="4"/>
      <c r="N836" s="4"/>
      <c r="O836" s="4"/>
      <c r="P836" s="4"/>
      <c r="Q836" s="4"/>
      <c r="R836" s="4"/>
      <c r="S836" s="4"/>
      <c r="T836" s="4"/>
      <c r="U836" s="4"/>
      <c r="V836" s="4"/>
      <c r="W836" s="4"/>
      <c r="X836" s="4"/>
    </row>
    <row r="837" spans="1:24" ht="11.25" customHeight="1" x14ac:dyDescent="0.2">
      <c r="A837" s="10"/>
      <c r="B837" s="4"/>
      <c r="C837" s="4"/>
      <c r="D837" s="4"/>
      <c r="E837" s="4"/>
      <c r="F837" s="4"/>
      <c r="G837" s="4"/>
      <c r="H837" s="4"/>
      <c r="I837" s="4"/>
      <c r="J837" s="4"/>
      <c r="K837" s="4"/>
      <c r="L837" s="4"/>
      <c r="M837" s="4"/>
      <c r="N837" s="4"/>
      <c r="O837" s="4"/>
      <c r="P837" s="4"/>
      <c r="Q837" s="4"/>
      <c r="R837" s="4"/>
      <c r="S837" s="4"/>
      <c r="T837" s="4"/>
      <c r="U837" s="4"/>
      <c r="V837" s="4"/>
      <c r="W837" s="4"/>
      <c r="X837" s="4"/>
    </row>
    <row r="838" spans="1:24" ht="11.25" customHeight="1" x14ac:dyDescent="0.2">
      <c r="A838" s="10"/>
      <c r="B838" s="4"/>
      <c r="C838" s="4"/>
      <c r="D838" s="4"/>
      <c r="E838" s="4"/>
      <c r="F838" s="4"/>
      <c r="G838" s="4"/>
      <c r="H838" s="4"/>
      <c r="I838" s="4"/>
      <c r="J838" s="4"/>
      <c r="K838" s="4"/>
      <c r="L838" s="4"/>
      <c r="M838" s="4"/>
      <c r="N838" s="4"/>
      <c r="O838" s="4"/>
      <c r="P838" s="4"/>
      <c r="Q838" s="4"/>
      <c r="R838" s="4"/>
      <c r="S838" s="4"/>
      <c r="T838" s="4"/>
      <c r="U838" s="4"/>
      <c r="V838" s="4"/>
      <c r="W838" s="4"/>
      <c r="X838" s="4"/>
    </row>
    <row r="839" spans="1:24" ht="11.25" customHeight="1" x14ac:dyDescent="0.2">
      <c r="A839" s="10"/>
      <c r="B839" s="4"/>
      <c r="C839" s="4"/>
      <c r="D839" s="4"/>
      <c r="E839" s="4"/>
      <c r="F839" s="4"/>
      <c r="G839" s="4"/>
      <c r="H839" s="4"/>
      <c r="I839" s="4"/>
      <c r="J839" s="4"/>
      <c r="K839" s="4"/>
      <c r="L839" s="4"/>
      <c r="M839" s="4"/>
      <c r="N839" s="4"/>
      <c r="O839" s="4"/>
      <c r="P839" s="4"/>
      <c r="Q839" s="4"/>
      <c r="R839" s="4"/>
      <c r="S839" s="4"/>
      <c r="T839" s="4"/>
      <c r="U839" s="4"/>
      <c r="V839" s="4"/>
      <c r="W839" s="4"/>
      <c r="X839" s="4"/>
    </row>
    <row r="840" spans="1:24" ht="11.25" customHeight="1" x14ac:dyDescent="0.2">
      <c r="A840" s="10"/>
      <c r="B840" s="4"/>
      <c r="C840" s="4"/>
      <c r="D840" s="4"/>
      <c r="E840" s="4"/>
      <c r="F840" s="4"/>
      <c r="G840" s="4"/>
      <c r="H840" s="4"/>
      <c r="I840" s="4"/>
      <c r="J840" s="4"/>
      <c r="K840" s="4"/>
      <c r="L840" s="4"/>
      <c r="M840" s="4"/>
      <c r="N840" s="4"/>
      <c r="O840" s="4"/>
      <c r="P840" s="4"/>
      <c r="Q840" s="4"/>
      <c r="R840" s="4"/>
      <c r="S840" s="4"/>
      <c r="T840" s="4"/>
      <c r="U840" s="4"/>
      <c r="V840" s="4"/>
      <c r="W840" s="4"/>
      <c r="X840" s="4"/>
    </row>
    <row r="841" spans="1:24" ht="11.25" customHeight="1" x14ac:dyDescent="0.2">
      <c r="A841" s="10"/>
      <c r="B841" s="4"/>
      <c r="C841" s="4"/>
      <c r="D841" s="4"/>
      <c r="E841" s="4"/>
      <c r="F841" s="4"/>
      <c r="G841" s="4"/>
      <c r="H841" s="4"/>
      <c r="I841" s="4"/>
      <c r="J841" s="4"/>
      <c r="K841" s="4"/>
      <c r="L841" s="4"/>
      <c r="M841" s="4"/>
      <c r="N841" s="4"/>
      <c r="O841" s="4"/>
      <c r="P841" s="4"/>
      <c r="Q841" s="4"/>
      <c r="R841" s="4"/>
      <c r="S841" s="4"/>
      <c r="T841" s="4"/>
      <c r="U841" s="4"/>
      <c r="V841" s="4"/>
      <c r="W841" s="4"/>
      <c r="X841" s="4"/>
    </row>
    <row r="842" spans="1:24" ht="11.25" customHeight="1" x14ac:dyDescent="0.2">
      <c r="A842" s="10"/>
      <c r="B842" s="4"/>
      <c r="C842" s="4"/>
      <c r="D842" s="4"/>
      <c r="E842" s="4"/>
      <c r="F842" s="4"/>
      <c r="G842" s="4"/>
      <c r="H842" s="4"/>
      <c r="I842" s="4"/>
      <c r="J842" s="4"/>
      <c r="K842" s="4"/>
      <c r="L842" s="4"/>
      <c r="M842" s="4"/>
      <c r="N842" s="4"/>
      <c r="O842" s="4"/>
      <c r="P842" s="4"/>
      <c r="Q842" s="4"/>
      <c r="R842" s="4"/>
      <c r="S842" s="4"/>
      <c r="T842" s="4"/>
      <c r="U842" s="4"/>
      <c r="V842" s="4"/>
      <c r="W842" s="4"/>
      <c r="X842" s="4"/>
    </row>
    <row r="843" spans="1:24" ht="11.25" customHeight="1" x14ac:dyDescent="0.2">
      <c r="A843" s="10"/>
      <c r="B843" s="4"/>
      <c r="C843" s="4"/>
      <c r="D843" s="4"/>
      <c r="E843" s="4"/>
      <c r="F843" s="4"/>
      <c r="G843" s="4"/>
      <c r="H843" s="4"/>
      <c r="I843" s="4"/>
      <c r="J843" s="4"/>
      <c r="K843" s="4"/>
      <c r="L843" s="4"/>
      <c r="M843" s="4"/>
      <c r="N843" s="4"/>
      <c r="O843" s="4"/>
      <c r="P843" s="4"/>
      <c r="Q843" s="4"/>
      <c r="R843" s="4"/>
      <c r="S843" s="4"/>
      <c r="T843" s="4"/>
      <c r="U843" s="4"/>
      <c r="V843" s="4"/>
      <c r="W843" s="4"/>
      <c r="X843" s="4"/>
    </row>
    <row r="844" spans="1:24" ht="11.25" customHeight="1" x14ac:dyDescent="0.2">
      <c r="A844" s="10"/>
      <c r="B844" s="4"/>
      <c r="C844" s="4"/>
      <c r="D844" s="4"/>
      <c r="E844" s="4"/>
      <c r="F844" s="4"/>
      <c r="G844" s="4"/>
      <c r="H844" s="4"/>
      <c r="I844" s="4"/>
      <c r="J844" s="4"/>
      <c r="K844" s="4"/>
      <c r="L844" s="4"/>
      <c r="M844" s="4"/>
      <c r="N844" s="4"/>
      <c r="O844" s="4"/>
      <c r="P844" s="4"/>
      <c r="Q844" s="4"/>
      <c r="R844" s="4"/>
      <c r="S844" s="4"/>
      <c r="T844" s="4"/>
      <c r="U844" s="4"/>
      <c r="V844" s="4"/>
      <c r="W844" s="4"/>
      <c r="X844" s="4"/>
    </row>
    <row r="845" spans="1:24" ht="11.25" customHeight="1" x14ac:dyDescent="0.2">
      <c r="A845" s="10"/>
      <c r="B845" s="4"/>
      <c r="C845" s="4"/>
      <c r="D845" s="4"/>
      <c r="E845" s="4"/>
      <c r="F845" s="4"/>
      <c r="G845" s="4"/>
      <c r="H845" s="4"/>
      <c r="I845" s="4"/>
      <c r="J845" s="4"/>
      <c r="K845" s="4"/>
      <c r="L845" s="4"/>
      <c r="M845" s="4"/>
      <c r="N845" s="4"/>
      <c r="O845" s="4"/>
      <c r="P845" s="4"/>
      <c r="Q845" s="4"/>
      <c r="R845" s="4"/>
      <c r="S845" s="4"/>
      <c r="T845" s="4"/>
      <c r="U845" s="4"/>
      <c r="V845" s="4"/>
      <c r="W845" s="4"/>
      <c r="X845" s="4"/>
    </row>
    <row r="846" spans="1:24" ht="11.25" customHeight="1" x14ac:dyDescent="0.2">
      <c r="A846" s="10"/>
      <c r="B846" s="4"/>
      <c r="C846" s="4"/>
      <c r="D846" s="4"/>
      <c r="E846" s="4"/>
      <c r="F846" s="4"/>
      <c r="G846" s="4"/>
      <c r="H846" s="4"/>
      <c r="I846" s="4"/>
      <c r="J846" s="4"/>
      <c r="K846" s="4"/>
      <c r="L846" s="4"/>
      <c r="M846" s="4"/>
      <c r="N846" s="4"/>
      <c r="O846" s="4"/>
      <c r="P846" s="4"/>
      <c r="Q846" s="4"/>
      <c r="R846" s="4"/>
      <c r="S846" s="4"/>
      <c r="T846" s="4"/>
      <c r="U846" s="4"/>
      <c r="V846" s="4"/>
      <c r="W846" s="4"/>
      <c r="X846" s="4"/>
    </row>
    <row r="847" spans="1:24" ht="11.25" customHeight="1" x14ac:dyDescent="0.2">
      <c r="A847" s="10"/>
      <c r="B847" s="4"/>
      <c r="C847" s="4"/>
      <c r="D847" s="4"/>
      <c r="E847" s="4"/>
      <c r="F847" s="4"/>
      <c r="G847" s="4"/>
      <c r="H847" s="4"/>
      <c r="I847" s="4"/>
      <c r="J847" s="4"/>
      <c r="K847" s="4"/>
      <c r="L847" s="4"/>
      <c r="M847" s="4"/>
      <c r="N847" s="4"/>
      <c r="O847" s="4"/>
      <c r="P847" s="4"/>
      <c r="Q847" s="4"/>
      <c r="R847" s="4"/>
      <c r="S847" s="4"/>
      <c r="T847" s="4"/>
      <c r="U847" s="4"/>
      <c r="V847" s="4"/>
      <c r="W847" s="4"/>
      <c r="X847" s="4"/>
    </row>
    <row r="848" spans="1:24" ht="11.25" customHeight="1" x14ac:dyDescent="0.2">
      <c r="A848" s="10"/>
      <c r="B848" s="4"/>
      <c r="C848" s="4"/>
      <c r="D848" s="4"/>
      <c r="E848" s="4"/>
      <c r="F848" s="4"/>
      <c r="G848" s="4"/>
      <c r="H848" s="4"/>
      <c r="I848" s="4"/>
      <c r="J848" s="4"/>
      <c r="K848" s="4"/>
      <c r="L848" s="4"/>
      <c r="M848" s="4"/>
      <c r="N848" s="4"/>
      <c r="O848" s="4"/>
      <c r="P848" s="4"/>
      <c r="Q848" s="4"/>
      <c r="R848" s="4"/>
      <c r="S848" s="4"/>
      <c r="T848" s="4"/>
      <c r="U848" s="4"/>
      <c r="V848" s="4"/>
      <c r="W848" s="4"/>
      <c r="X848" s="4"/>
    </row>
    <row r="849" spans="1:24" ht="11.25" customHeight="1" x14ac:dyDescent="0.2">
      <c r="A849" s="10"/>
      <c r="B849" s="4"/>
      <c r="C849" s="4"/>
      <c r="D849" s="4"/>
      <c r="E849" s="4"/>
      <c r="F849" s="4"/>
      <c r="G849" s="4"/>
      <c r="H849" s="4"/>
      <c r="I849" s="4"/>
      <c r="J849" s="4"/>
      <c r="K849" s="4"/>
      <c r="L849" s="4"/>
      <c r="M849" s="4"/>
      <c r="N849" s="4"/>
      <c r="O849" s="4"/>
      <c r="P849" s="4"/>
      <c r="Q849" s="4"/>
      <c r="R849" s="4"/>
      <c r="S849" s="4"/>
      <c r="T849" s="4"/>
      <c r="U849" s="4"/>
      <c r="V849" s="4"/>
      <c r="W849" s="4"/>
      <c r="X849" s="4"/>
    </row>
    <row r="850" spans="1:24" ht="11.25" customHeight="1" x14ac:dyDescent="0.2">
      <c r="A850" s="10"/>
      <c r="B850" s="4"/>
      <c r="C850" s="4"/>
      <c r="D850" s="4"/>
      <c r="E850" s="4"/>
      <c r="F850" s="4"/>
      <c r="G850" s="4"/>
      <c r="H850" s="4"/>
      <c r="I850" s="4"/>
      <c r="J850" s="4"/>
      <c r="K850" s="4"/>
      <c r="L850" s="4"/>
      <c r="M850" s="4"/>
      <c r="N850" s="4"/>
      <c r="O850" s="4"/>
      <c r="P850" s="4"/>
      <c r="Q850" s="4"/>
      <c r="R850" s="4"/>
      <c r="S850" s="4"/>
      <c r="T850" s="4"/>
      <c r="U850" s="4"/>
      <c r="V850" s="4"/>
      <c r="W850" s="4"/>
      <c r="X850" s="4"/>
    </row>
    <row r="851" spans="1:24" ht="11.25" customHeight="1" x14ac:dyDescent="0.2">
      <c r="A851" s="10"/>
      <c r="B851" s="4"/>
      <c r="C851" s="4"/>
      <c r="D851" s="4"/>
      <c r="E851" s="4"/>
      <c r="F851" s="4"/>
      <c r="G851" s="4"/>
      <c r="H851" s="4"/>
      <c r="I851" s="4"/>
      <c r="J851" s="4"/>
      <c r="K851" s="4"/>
      <c r="L851" s="4"/>
      <c r="M851" s="4"/>
      <c r="N851" s="4"/>
      <c r="O851" s="4"/>
      <c r="P851" s="4"/>
      <c r="Q851" s="4"/>
      <c r="R851" s="4"/>
      <c r="S851" s="4"/>
      <c r="T851" s="4"/>
      <c r="U851" s="4"/>
      <c r="V851" s="4"/>
      <c r="W851" s="4"/>
      <c r="X851" s="4"/>
    </row>
    <row r="852" spans="1:24" ht="11.25" customHeight="1" x14ac:dyDescent="0.2">
      <c r="A852" s="10"/>
      <c r="B852" s="4"/>
      <c r="C852" s="4"/>
      <c r="D852" s="4"/>
      <c r="E852" s="4"/>
      <c r="F852" s="4"/>
      <c r="G852" s="4"/>
      <c r="H852" s="4"/>
      <c r="I852" s="4"/>
      <c r="J852" s="4"/>
      <c r="K852" s="4"/>
      <c r="L852" s="4"/>
      <c r="M852" s="4"/>
      <c r="N852" s="4"/>
      <c r="O852" s="4"/>
      <c r="P852" s="4"/>
      <c r="Q852" s="4"/>
      <c r="R852" s="4"/>
      <c r="S852" s="4"/>
      <c r="T852" s="4"/>
      <c r="U852" s="4"/>
      <c r="V852" s="4"/>
      <c r="W852" s="4"/>
      <c r="X852" s="4"/>
    </row>
    <row r="853" spans="1:24" ht="11.25" customHeight="1" x14ac:dyDescent="0.2">
      <c r="A853" s="10"/>
      <c r="B853" s="4"/>
      <c r="C853" s="4"/>
      <c r="D853" s="4"/>
      <c r="E853" s="4"/>
      <c r="F853" s="4"/>
      <c r="G853" s="4"/>
      <c r="H853" s="4"/>
      <c r="I853" s="4"/>
      <c r="J853" s="4"/>
      <c r="K853" s="4"/>
      <c r="L853" s="4"/>
      <c r="M853" s="4"/>
      <c r="N853" s="4"/>
      <c r="O853" s="4"/>
      <c r="P853" s="4"/>
      <c r="Q853" s="4"/>
      <c r="R853" s="4"/>
      <c r="S853" s="4"/>
      <c r="T853" s="4"/>
      <c r="U853" s="4"/>
      <c r="V853" s="4"/>
      <c r="W853" s="4"/>
      <c r="X853" s="4"/>
    </row>
    <row r="854" spans="1:24" ht="11.25" customHeight="1" x14ac:dyDescent="0.2">
      <c r="A854" s="10"/>
      <c r="B854" s="4"/>
      <c r="C854" s="4"/>
      <c r="D854" s="4"/>
      <c r="E854" s="4"/>
      <c r="F854" s="4"/>
      <c r="G854" s="4"/>
      <c r="H854" s="4"/>
      <c r="I854" s="4"/>
      <c r="J854" s="4"/>
      <c r="K854" s="4"/>
      <c r="L854" s="4"/>
      <c r="M854" s="4"/>
      <c r="N854" s="4"/>
      <c r="O854" s="4"/>
      <c r="P854" s="4"/>
      <c r="Q854" s="4"/>
      <c r="R854" s="4"/>
      <c r="S854" s="4"/>
      <c r="T854" s="4"/>
      <c r="U854" s="4"/>
      <c r="V854" s="4"/>
      <c r="W854" s="4"/>
      <c r="X854" s="4"/>
    </row>
    <row r="855" spans="1:24" ht="11.25" customHeight="1" x14ac:dyDescent="0.2">
      <c r="A855" s="10"/>
      <c r="B855" s="4"/>
      <c r="C855" s="4"/>
      <c r="D855" s="4"/>
      <c r="E855" s="4"/>
      <c r="F855" s="4"/>
      <c r="G855" s="4"/>
      <c r="H855" s="4"/>
      <c r="I855" s="4"/>
      <c r="J855" s="4"/>
      <c r="K855" s="4"/>
      <c r="L855" s="4"/>
      <c r="M855" s="4"/>
      <c r="N855" s="4"/>
      <c r="O855" s="4"/>
      <c r="P855" s="4"/>
      <c r="Q855" s="4"/>
      <c r="R855" s="4"/>
      <c r="S855" s="4"/>
      <c r="T855" s="4"/>
      <c r="U855" s="4"/>
      <c r="V855" s="4"/>
      <c r="W855" s="4"/>
      <c r="X855" s="4"/>
    </row>
    <row r="856" spans="1:24" ht="11.25" customHeight="1" x14ac:dyDescent="0.2">
      <c r="A856" s="10"/>
      <c r="B856" s="4"/>
      <c r="C856" s="4"/>
      <c r="D856" s="4"/>
      <c r="E856" s="4"/>
      <c r="F856" s="4"/>
      <c r="G856" s="4"/>
      <c r="H856" s="4"/>
      <c r="I856" s="4"/>
      <c r="J856" s="4"/>
      <c r="K856" s="4"/>
      <c r="L856" s="4"/>
      <c r="M856" s="4"/>
      <c r="N856" s="4"/>
      <c r="O856" s="4"/>
      <c r="P856" s="4"/>
      <c r="Q856" s="4"/>
      <c r="R856" s="4"/>
      <c r="S856" s="4"/>
      <c r="T856" s="4"/>
      <c r="U856" s="4"/>
      <c r="V856" s="4"/>
      <c r="W856" s="4"/>
      <c r="X856" s="4"/>
    </row>
    <row r="857" spans="1:24" ht="11.25" customHeight="1" x14ac:dyDescent="0.2">
      <c r="A857" s="10"/>
      <c r="B857" s="4"/>
      <c r="C857" s="4"/>
      <c r="D857" s="4"/>
      <c r="E857" s="4"/>
      <c r="F857" s="4"/>
      <c r="G857" s="4"/>
      <c r="H857" s="4"/>
      <c r="I857" s="4"/>
      <c r="J857" s="4"/>
      <c r="K857" s="4"/>
      <c r="L857" s="4"/>
      <c r="M857" s="4"/>
      <c r="N857" s="4"/>
      <c r="O857" s="4"/>
      <c r="P857" s="4"/>
      <c r="Q857" s="4"/>
      <c r="R857" s="4"/>
      <c r="S857" s="4"/>
      <c r="T857" s="4"/>
      <c r="U857" s="4"/>
      <c r="V857" s="4"/>
      <c r="W857" s="4"/>
      <c r="X857" s="4"/>
    </row>
    <row r="858" spans="1:24" ht="11.25" customHeight="1" x14ac:dyDescent="0.2">
      <c r="A858" s="10"/>
      <c r="B858" s="4"/>
      <c r="C858" s="4"/>
      <c r="D858" s="4"/>
      <c r="E858" s="4"/>
      <c r="F858" s="4"/>
      <c r="G858" s="4"/>
      <c r="H858" s="4"/>
      <c r="I858" s="4"/>
      <c r="J858" s="4"/>
      <c r="K858" s="4"/>
      <c r="L858" s="4"/>
      <c r="M858" s="4"/>
      <c r="N858" s="4"/>
      <c r="O858" s="4"/>
      <c r="P858" s="4"/>
      <c r="Q858" s="4"/>
      <c r="R858" s="4"/>
      <c r="S858" s="4"/>
      <c r="T858" s="4"/>
      <c r="U858" s="4"/>
      <c r="V858" s="4"/>
      <c r="W858" s="4"/>
      <c r="X858" s="4"/>
    </row>
    <row r="859" spans="1:24" ht="11.25" customHeight="1" x14ac:dyDescent="0.2">
      <c r="A859" s="10"/>
      <c r="B859" s="4"/>
      <c r="C859" s="4"/>
      <c r="D859" s="4"/>
      <c r="E859" s="4"/>
      <c r="F859" s="4"/>
      <c r="G859" s="4"/>
      <c r="H859" s="4"/>
      <c r="I859" s="4"/>
      <c r="J859" s="4"/>
      <c r="K859" s="4"/>
      <c r="L859" s="4"/>
      <c r="M859" s="4"/>
      <c r="N859" s="4"/>
      <c r="O859" s="4"/>
      <c r="P859" s="4"/>
      <c r="Q859" s="4"/>
      <c r="R859" s="4"/>
      <c r="S859" s="4"/>
      <c r="T859" s="4"/>
      <c r="U859" s="4"/>
      <c r="V859" s="4"/>
      <c r="W859" s="4"/>
      <c r="X859" s="4"/>
    </row>
    <row r="860" spans="1:24" ht="11.25" customHeight="1" x14ac:dyDescent="0.2">
      <c r="A860" s="10"/>
      <c r="B860" s="4"/>
      <c r="C860" s="4"/>
      <c r="D860" s="4"/>
      <c r="E860" s="4"/>
      <c r="F860" s="4"/>
      <c r="G860" s="4"/>
      <c r="H860" s="4"/>
      <c r="I860" s="4"/>
      <c r="J860" s="4"/>
      <c r="K860" s="4"/>
      <c r="L860" s="4"/>
      <c r="M860" s="4"/>
      <c r="N860" s="4"/>
      <c r="O860" s="4"/>
      <c r="P860" s="4"/>
      <c r="Q860" s="4"/>
      <c r="R860" s="4"/>
      <c r="S860" s="4"/>
      <c r="T860" s="4"/>
      <c r="U860" s="4"/>
      <c r="V860" s="4"/>
      <c r="W860" s="4"/>
      <c r="X860" s="4"/>
    </row>
    <row r="861" spans="1:24" ht="11.25" customHeight="1" x14ac:dyDescent="0.2">
      <c r="A861" s="10"/>
      <c r="B861" s="4"/>
      <c r="C861" s="4"/>
      <c r="D861" s="4"/>
      <c r="E861" s="4"/>
      <c r="F861" s="4"/>
      <c r="G861" s="4"/>
      <c r="H861" s="4"/>
      <c r="I861" s="4"/>
      <c r="J861" s="4"/>
      <c r="K861" s="4"/>
      <c r="L861" s="4"/>
      <c r="M861" s="4"/>
      <c r="N861" s="4"/>
      <c r="O861" s="4"/>
      <c r="P861" s="4"/>
      <c r="Q861" s="4"/>
      <c r="R861" s="4"/>
      <c r="S861" s="4"/>
      <c r="T861" s="4"/>
      <c r="U861" s="4"/>
      <c r="V861" s="4"/>
      <c r="W861" s="4"/>
      <c r="X861" s="4"/>
    </row>
    <row r="862" spans="1:24" ht="11.25" customHeight="1" x14ac:dyDescent="0.2">
      <c r="A862" s="10"/>
      <c r="B862" s="4"/>
      <c r="C862" s="4"/>
      <c r="D862" s="4"/>
      <c r="E862" s="4"/>
      <c r="F862" s="4"/>
      <c r="G862" s="4"/>
      <c r="H862" s="4"/>
      <c r="I862" s="4"/>
      <c r="J862" s="4"/>
      <c r="K862" s="4"/>
      <c r="L862" s="4"/>
      <c r="M862" s="4"/>
      <c r="N862" s="4"/>
      <c r="O862" s="4"/>
      <c r="P862" s="4"/>
      <c r="Q862" s="4"/>
      <c r="R862" s="4"/>
      <c r="S862" s="4"/>
      <c r="T862" s="4"/>
      <c r="U862" s="4"/>
      <c r="V862" s="4"/>
      <c r="W862" s="4"/>
      <c r="X862" s="4"/>
    </row>
    <row r="863" spans="1:24" ht="11.25" customHeight="1" x14ac:dyDescent="0.2">
      <c r="A863" s="10"/>
      <c r="B863" s="4"/>
      <c r="C863" s="4"/>
      <c r="D863" s="4"/>
      <c r="E863" s="4"/>
      <c r="F863" s="4"/>
      <c r="G863" s="4"/>
      <c r="H863" s="4"/>
      <c r="I863" s="4"/>
      <c r="J863" s="4"/>
      <c r="K863" s="4"/>
      <c r="L863" s="4"/>
      <c r="M863" s="4"/>
      <c r="N863" s="4"/>
      <c r="O863" s="4"/>
      <c r="P863" s="4"/>
      <c r="Q863" s="4"/>
      <c r="R863" s="4"/>
      <c r="S863" s="4"/>
      <c r="T863" s="4"/>
      <c r="U863" s="4"/>
      <c r="V863" s="4"/>
      <c r="W863" s="4"/>
      <c r="X863" s="4"/>
    </row>
    <row r="864" spans="1:24" ht="11.25" customHeight="1" x14ac:dyDescent="0.2">
      <c r="A864" s="10"/>
      <c r="B864" s="4"/>
      <c r="C864" s="4"/>
      <c r="D864" s="4"/>
      <c r="E864" s="4"/>
      <c r="F864" s="4"/>
      <c r="G864" s="4"/>
      <c r="H864" s="4"/>
      <c r="I864" s="4"/>
      <c r="J864" s="4"/>
      <c r="K864" s="4"/>
      <c r="L864" s="4"/>
      <c r="M864" s="4"/>
      <c r="N864" s="4"/>
      <c r="O864" s="4"/>
      <c r="P864" s="4"/>
      <c r="Q864" s="4"/>
      <c r="R864" s="4"/>
      <c r="S864" s="4"/>
      <c r="T864" s="4"/>
      <c r="U864" s="4"/>
      <c r="V864" s="4"/>
      <c r="W864" s="4"/>
      <c r="X864" s="4"/>
    </row>
    <row r="865" spans="1:24" ht="11.25" customHeight="1" x14ac:dyDescent="0.2">
      <c r="A865" s="10"/>
      <c r="B865" s="4"/>
      <c r="C865" s="4"/>
      <c r="D865" s="4"/>
      <c r="E865" s="4"/>
      <c r="F865" s="4"/>
      <c r="G865" s="4"/>
      <c r="H865" s="4"/>
      <c r="I865" s="4"/>
      <c r="J865" s="4"/>
      <c r="K865" s="4"/>
      <c r="L865" s="4"/>
      <c r="M865" s="4"/>
      <c r="N865" s="4"/>
      <c r="O865" s="4"/>
      <c r="P865" s="4"/>
      <c r="Q865" s="4"/>
      <c r="R865" s="4"/>
      <c r="S865" s="4"/>
      <c r="T865" s="4"/>
      <c r="U865" s="4"/>
      <c r="V865" s="4"/>
      <c r="W865" s="4"/>
      <c r="X865" s="4"/>
    </row>
    <row r="866" spans="1:24" ht="11.25" customHeight="1" x14ac:dyDescent="0.2">
      <c r="A866" s="10"/>
      <c r="B866" s="4"/>
      <c r="C866" s="4"/>
      <c r="D866" s="4"/>
      <c r="E866" s="4"/>
      <c r="F866" s="4"/>
      <c r="G866" s="4"/>
      <c r="H866" s="4"/>
      <c r="I866" s="4"/>
      <c r="J866" s="4"/>
      <c r="K866" s="4"/>
      <c r="L866" s="4"/>
      <c r="M866" s="4"/>
      <c r="N866" s="4"/>
      <c r="O866" s="4"/>
      <c r="P866" s="4"/>
      <c r="Q866" s="4"/>
      <c r="R866" s="4"/>
      <c r="S866" s="4"/>
      <c r="T866" s="4"/>
      <c r="U866" s="4"/>
      <c r="V866" s="4"/>
      <c r="W866" s="4"/>
      <c r="X866" s="4"/>
    </row>
    <row r="867" spans="1:24" ht="11.25" customHeight="1" x14ac:dyDescent="0.2">
      <c r="A867" s="10"/>
      <c r="B867" s="4"/>
      <c r="C867" s="4"/>
      <c r="D867" s="4"/>
      <c r="E867" s="4"/>
      <c r="F867" s="4"/>
      <c r="G867" s="4"/>
      <c r="H867" s="4"/>
      <c r="I867" s="4"/>
      <c r="J867" s="4"/>
      <c r="K867" s="4"/>
      <c r="L867" s="4"/>
      <c r="M867" s="4"/>
      <c r="N867" s="4"/>
      <c r="O867" s="4"/>
      <c r="P867" s="4"/>
      <c r="Q867" s="4"/>
      <c r="R867" s="4"/>
      <c r="S867" s="4"/>
      <c r="T867" s="4"/>
      <c r="U867" s="4"/>
      <c r="V867" s="4"/>
      <c r="W867" s="4"/>
      <c r="X867" s="4"/>
    </row>
    <row r="868" spans="1:24" ht="11.25" customHeight="1" x14ac:dyDescent="0.2">
      <c r="A868" s="10"/>
      <c r="B868" s="4"/>
      <c r="C868" s="4"/>
      <c r="D868" s="4"/>
      <c r="E868" s="4"/>
      <c r="F868" s="4"/>
      <c r="G868" s="4"/>
      <c r="H868" s="4"/>
      <c r="I868" s="4"/>
      <c r="J868" s="4"/>
      <c r="K868" s="4"/>
      <c r="L868" s="4"/>
      <c r="M868" s="4"/>
      <c r="N868" s="4"/>
      <c r="O868" s="4"/>
      <c r="P868" s="4"/>
      <c r="Q868" s="4"/>
      <c r="R868" s="4"/>
      <c r="S868" s="4"/>
      <c r="T868" s="4"/>
      <c r="U868" s="4"/>
      <c r="V868" s="4"/>
      <c r="W868" s="4"/>
      <c r="X868" s="4"/>
    </row>
    <row r="869" spans="1:24" ht="11.25" customHeight="1" x14ac:dyDescent="0.2">
      <c r="A869" s="10"/>
      <c r="B869" s="4"/>
      <c r="C869" s="4"/>
      <c r="D869" s="4"/>
      <c r="E869" s="4"/>
      <c r="F869" s="4"/>
      <c r="G869" s="4"/>
      <c r="H869" s="4"/>
      <c r="I869" s="4"/>
      <c r="J869" s="4"/>
      <c r="K869" s="4"/>
      <c r="L869" s="4"/>
      <c r="M869" s="4"/>
      <c r="N869" s="4"/>
      <c r="O869" s="4"/>
      <c r="P869" s="4"/>
      <c r="Q869" s="4"/>
      <c r="R869" s="4"/>
      <c r="S869" s="4"/>
      <c r="T869" s="4"/>
      <c r="U869" s="4"/>
      <c r="V869" s="4"/>
      <c r="W869" s="4"/>
      <c r="X869" s="4"/>
    </row>
    <row r="870" spans="1:24" ht="11.25" customHeight="1" x14ac:dyDescent="0.2">
      <c r="A870" s="10"/>
      <c r="B870" s="4"/>
      <c r="C870" s="4"/>
      <c r="D870" s="4"/>
      <c r="E870" s="4"/>
      <c r="F870" s="4"/>
      <c r="G870" s="4"/>
      <c r="H870" s="4"/>
      <c r="I870" s="4"/>
      <c r="J870" s="4"/>
      <c r="K870" s="4"/>
      <c r="L870" s="4"/>
      <c r="M870" s="4"/>
      <c r="N870" s="4"/>
      <c r="O870" s="4"/>
      <c r="P870" s="4"/>
      <c r="Q870" s="4"/>
      <c r="R870" s="4"/>
      <c r="S870" s="4"/>
      <c r="T870" s="4"/>
      <c r="U870" s="4"/>
      <c r="V870" s="4"/>
      <c r="W870" s="4"/>
      <c r="X870" s="4"/>
    </row>
    <row r="871" spans="1:24" ht="11.25" customHeight="1" x14ac:dyDescent="0.2">
      <c r="A871" s="10"/>
      <c r="B871" s="4"/>
      <c r="C871" s="4"/>
      <c r="D871" s="4"/>
      <c r="E871" s="4"/>
      <c r="F871" s="4"/>
      <c r="G871" s="4"/>
      <c r="H871" s="4"/>
      <c r="I871" s="4"/>
      <c r="J871" s="4"/>
      <c r="K871" s="4"/>
      <c r="L871" s="4"/>
      <c r="M871" s="4"/>
      <c r="N871" s="4"/>
      <c r="O871" s="4"/>
      <c r="P871" s="4"/>
      <c r="Q871" s="4"/>
      <c r="R871" s="4"/>
      <c r="S871" s="4"/>
      <c r="T871" s="4"/>
      <c r="U871" s="4"/>
      <c r="V871" s="4"/>
      <c r="W871" s="4"/>
      <c r="X871" s="4"/>
    </row>
    <row r="872" spans="1:24" ht="11.25" customHeight="1" x14ac:dyDescent="0.2">
      <c r="A872" s="10"/>
      <c r="B872" s="4"/>
      <c r="C872" s="4"/>
      <c r="D872" s="4"/>
      <c r="E872" s="4"/>
      <c r="F872" s="4"/>
      <c r="G872" s="4"/>
      <c r="H872" s="4"/>
      <c r="I872" s="4"/>
      <c r="J872" s="4"/>
      <c r="K872" s="4"/>
      <c r="L872" s="4"/>
      <c r="M872" s="4"/>
      <c r="N872" s="4"/>
      <c r="O872" s="4"/>
      <c r="P872" s="4"/>
      <c r="Q872" s="4"/>
      <c r="R872" s="4"/>
      <c r="S872" s="4"/>
      <c r="T872" s="4"/>
      <c r="U872" s="4"/>
      <c r="V872" s="4"/>
      <c r="W872" s="4"/>
      <c r="X872" s="4"/>
    </row>
    <row r="873" spans="1:24" ht="11.25" customHeight="1" x14ac:dyDescent="0.2">
      <c r="A873" s="10"/>
      <c r="B873" s="4"/>
      <c r="C873" s="4"/>
      <c r="D873" s="4"/>
      <c r="E873" s="4"/>
      <c r="F873" s="4"/>
      <c r="G873" s="4"/>
      <c r="H873" s="4"/>
      <c r="I873" s="4"/>
      <c r="J873" s="4"/>
      <c r="K873" s="4"/>
      <c r="L873" s="4"/>
      <c r="M873" s="4"/>
      <c r="N873" s="4"/>
      <c r="O873" s="4"/>
      <c r="P873" s="4"/>
      <c r="Q873" s="4"/>
      <c r="R873" s="4"/>
      <c r="S873" s="4"/>
      <c r="T873" s="4"/>
      <c r="U873" s="4"/>
      <c r="V873" s="4"/>
      <c r="W873" s="4"/>
      <c r="X873" s="4"/>
    </row>
    <row r="874" spans="1:24" ht="11.25" customHeight="1" x14ac:dyDescent="0.2">
      <c r="A874" s="10"/>
      <c r="B874" s="4"/>
      <c r="C874" s="4"/>
      <c r="D874" s="4"/>
      <c r="E874" s="4"/>
      <c r="F874" s="4"/>
      <c r="G874" s="4"/>
      <c r="H874" s="4"/>
      <c r="I874" s="4"/>
      <c r="J874" s="4"/>
      <c r="K874" s="4"/>
      <c r="L874" s="4"/>
      <c r="M874" s="4"/>
      <c r="N874" s="4"/>
      <c r="O874" s="4"/>
      <c r="P874" s="4"/>
      <c r="Q874" s="4"/>
      <c r="R874" s="4"/>
      <c r="S874" s="4"/>
      <c r="T874" s="4"/>
      <c r="U874" s="4"/>
      <c r="V874" s="4"/>
      <c r="W874" s="4"/>
      <c r="X874" s="4"/>
    </row>
    <row r="875" spans="1:24" ht="11.25" customHeight="1" x14ac:dyDescent="0.2">
      <c r="A875" s="10"/>
      <c r="B875" s="4"/>
      <c r="C875" s="4"/>
      <c r="D875" s="4"/>
      <c r="E875" s="4"/>
      <c r="F875" s="4"/>
      <c r="G875" s="4"/>
      <c r="H875" s="4"/>
      <c r="I875" s="4"/>
      <c r="J875" s="4"/>
      <c r="K875" s="4"/>
      <c r="L875" s="4"/>
      <c r="M875" s="4"/>
      <c r="N875" s="4"/>
      <c r="O875" s="4"/>
      <c r="P875" s="4"/>
      <c r="Q875" s="4"/>
      <c r="R875" s="4"/>
      <c r="S875" s="4"/>
      <c r="T875" s="4"/>
      <c r="U875" s="4"/>
      <c r="V875" s="4"/>
      <c r="W875" s="4"/>
      <c r="X875" s="4"/>
    </row>
    <row r="876" spans="1:24" ht="11.25" customHeight="1" x14ac:dyDescent="0.2">
      <c r="A876" s="10"/>
      <c r="B876" s="4"/>
      <c r="C876" s="4"/>
      <c r="D876" s="4"/>
      <c r="E876" s="4"/>
      <c r="F876" s="4"/>
      <c r="G876" s="4"/>
      <c r="H876" s="4"/>
      <c r="I876" s="4"/>
      <c r="J876" s="4"/>
      <c r="K876" s="4"/>
      <c r="L876" s="4"/>
      <c r="M876" s="4"/>
      <c r="N876" s="4"/>
      <c r="O876" s="4"/>
      <c r="P876" s="4"/>
      <c r="Q876" s="4"/>
      <c r="R876" s="4"/>
      <c r="S876" s="4"/>
      <c r="T876" s="4"/>
      <c r="U876" s="4"/>
      <c r="V876" s="4"/>
      <c r="W876" s="4"/>
      <c r="X876" s="4"/>
    </row>
    <row r="877" spans="1:24" ht="11.25" customHeight="1" x14ac:dyDescent="0.2">
      <c r="A877" s="10"/>
      <c r="B877" s="4"/>
      <c r="C877" s="4"/>
      <c r="D877" s="4"/>
      <c r="E877" s="4"/>
      <c r="F877" s="4"/>
      <c r="G877" s="4"/>
      <c r="H877" s="4"/>
      <c r="I877" s="4"/>
      <c r="J877" s="4"/>
      <c r="K877" s="4"/>
      <c r="L877" s="4"/>
      <c r="M877" s="4"/>
      <c r="N877" s="4"/>
      <c r="O877" s="4"/>
      <c r="P877" s="4"/>
      <c r="Q877" s="4"/>
      <c r="R877" s="4"/>
      <c r="S877" s="4"/>
      <c r="T877" s="4"/>
      <c r="U877" s="4"/>
      <c r="V877" s="4"/>
      <c r="W877" s="4"/>
      <c r="X877" s="4"/>
    </row>
    <row r="878" spans="1:24" ht="11.25" customHeight="1" x14ac:dyDescent="0.2">
      <c r="A878" s="10"/>
      <c r="B878" s="4"/>
      <c r="C878" s="4"/>
      <c r="D878" s="4"/>
      <c r="E878" s="4"/>
      <c r="F878" s="4"/>
      <c r="G878" s="4"/>
      <c r="H878" s="4"/>
      <c r="I878" s="4"/>
      <c r="J878" s="4"/>
      <c r="K878" s="4"/>
      <c r="L878" s="4"/>
      <c r="M878" s="4"/>
      <c r="N878" s="4"/>
      <c r="O878" s="4"/>
      <c r="P878" s="4"/>
      <c r="Q878" s="4"/>
      <c r="R878" s="4"/>
      <c r="S878" s="4"/>
      <c r="T878" s="4"/>
      <c r="U878" s="4"/>
      <c r="V878" s="4"/>
      <c r="W878" s="4"/>
      <c r="X878" s="4"/>
    </row>
    <row r="879" spans="1:24" ht="11.25" customHeight="1" x14ac:dyDescent="0.2">
      <c r="A879" s="10"/>
      <c r="B879" s="4"/>
      <c r="C879" s="4"/>
      <c r="D879" s="4"/>
      <c r="E879" s="4"/>
      <c r="F879" s="4"/>
      <c r="G879" s="4"/>
      <c r="H879" s="4"/>
      <c r="I879" s="4"/>
      <c r="J879" s="4"/>
      <c r="K879" s="4"/>
      <c r="L879" s="4"/>
      <c r="M879" s="4"/>
      <c r="N879" s="4"/>
      <c r="O879" s="4"/>
      <c r="P879" s="4"/>
      <c r="Q879" s="4"/>
      <c r="R879" s="4"/>
      <c r="S879" s="4"/>
      <c r="T879" s="4"/>
      <c r="U879" s="4"/>
      <c r="V879" s="4"/>
      <c r="W879" s="4"/>
      <c r="X879" s="4"/>
    </row>
    <row r="880" spans="1:24" ht="11.25" customHeight="1" x14ac:dyDescent="0.2">
      <c r="A880" s="10"/>
      <c r="B880" s="4"/>
      <c r="C880" s="4"/>
      <c r="D880" s="4"/>
      <c r="E880" s="4"/>
      <c r="F880" s="4"/>
      <c r="G880" s="4"/>
      <c r="H880" s="4"/>
      <c r="I880" s="4"/>
      <c r="J880" s="4"/>
      <c r="K880" s="4"/>
      <c r="L880" s="4"/>
      <c r="M880" s="4"/>
      <c r="N880" s="4"/>
      <c r="O880" s="4"/>
      <c r="P880" s="4"/>
      <c r="Q880" s="4"/>
      <c r="R880" s="4"/>
      <c r="S880" s="4"/>
      <c r="T880" s="4"/>
      <c r="U880" s="4"/>
      <c r="V880" s="4"/>
      <c r="W880" s="4"/>
      <c r="X880" s="4"/>
    </row>
    <row r="881" spans="1:24" ht="11.25" customHeight="1" x14ac:dyDescent="0.2">
      <c r="A881" s="10"/>
      <c r="B881" s="4"/>
      <c r="C881" s="4"/>
      <c r="D881" s="4"/>
      <c r="E881" s="4"/>
      <c r="F881" s="4"/>
      <c r="G881" s="4"/>
      <c r="H881" s="4"/>
      <c r="I881" s="4"/>
      <c r="J881" s="4"/>
      <c r="K881" s="4"/>
      <c r="L881" s="4"/>
      <c r="M881" s="4"/>
      <c r="N881" s="4"/>
      <c r="O881" s="4"/>
      <c r="P881" s="4"/>
      <c r="Q881" s="4"/>
      <c r="R881" s="4"/>
      <c r="S881" s="4"/>
      <c r="T881" s="4"/>
      <c r="U881" s="4"/>
      <c r="V881" s="4"/>
      <c r="W881" s="4"/>
      <c r="X881" s="4"/>
    </row>
    <row r="882" spans="1:24" ht="11.25" customHeight="1" x14ac:dyDescent="0.2">
      <c r="A882" s="10"/>
      <c r="B882" s="4"/>
      <c r="C882" s="4"/>
      <c r="D882" s="4"/>
      <c r="E882" s="4"/>
      <c r="F882" s="4"/>
      <c r="G882" s="4"/>
      <c r="H882" s="4"/>
      <c r="I882" s="4"/>
      <c r="J882" s="4"/>
      <c r="K882" s="4"/>
      <c r="L882" s="4"/>
      <c r="M882" s="4"/>
      <c r="N882" s="4"/>
      <c r="O882" s="4"/>
      <c r="P882" s="4"/>
      <c r="Q882" s="4"/>
      <c r="R882" s="4"/>
      <c r="S882" s="4"/>
      <c r="T882" s="4"/>
      <c r="U882" s="4"/>
      <c r="V882" s="4"/>
      <c r="W882" s="4"/>
      <c r="X882" s="4"/>
    </row>
    <row r="883" spans="1:24" ht="11.25" customHeight="1" x14ac:dyDescent="0.2">
      <c r="A883" s="10"/>
      <c r="B883" s="4"/>
      <c r="C883" s="4"/>
      <c r="D883" s="4"/>
      <c r="E883" s="4"/>
      <c r="F883" s="4"/>
      <c r="G883" s="4"/>
      <c r="H883" s="4"/>
      <c r="I883" s="4"/>
      <c r="J883" s="4"/>
      <c r="K883" s="4"/>
      <c r="L883" s="4"/>
      <c r="M883" s="4"/>
      <c r="N883" s="4"/>
      <c r="O883" s="4"/>
      <c r="P883" s="4"/>
      <c r="Q883" s="4"/>
      <c r="R883" s="4"/>
      <c r="S883" s="4"/>
      <c r="T883" s="4"/>
      <c r="U883" s="4"/>
      <c r="V883" s="4"/>
      <c r="W883" s="4"/>
      <c r="X883" s="4"/>
    </row>
    <row r="884" spans="1:24" ht="11.25" customHeight="1" x14ac:dyDescent="0.2">
      <c r="A884" s="10"/>
      <c r="B884" s="4"/>
      <c r="C884" s="4"/>
      <c r="D884" s="4"/>
      <c r="E884" s="4"/>
      <c r="F884" s="4"/>
      <c r="G884" s="4"/>
      <c r="H884" s="4"/>
      <c r="I884" s="4"/>
      <c r="J884" s="4"/>
      <c r="K884" s="4"/>
      <c r="L884" s="4"/>
      <c r="M884" s="4"/>
      <c r="N884" s="4"/>
      <c r="O884" s="4"/>
      <c r="P884" s="4"/>
      <c r="Q884" s="4"/>
      <c r="R884" s="4"/>
      <c r="S884" s="4"/>
      <c r="T884" s="4"/>
      <c r="U884" s="4"/>
      <c r="V884" s="4"/>
      <c r="W884" s="4"/>
      <c r="X884" s="4"/>
    </row>
    <row r="885" spans="1:24" ht="11.25" customHeight="1" x14ac:dyDescent="0.2">
      <c r="A885" s="10"/>
      <c r="B885" s="4"/>
      <c r="C885" s="4"/>
      <c r="D885" s="4"/>
      <c r="E885" s="4"/>
      <c r="F885" s="4"/>
      <c r="G885" s="4"/>
      <c r="H885" s="4"/>
      <c r="I885" s="4"/>
      <c r="J885" s="4"/>
      <c r="K885" s="4"/>
      <c r="L885" s="4"/>
      <c r="M885" s="4"/>
      <c r="N885" s="4"/>
      <c r="O885" s="4"/>
      <c r="P885" s="4"/>
      <c r="Q885" s="4"/>
      <c r="R885" s="4"/>
      <c r="S885" s="4"/>
      <c r="T885" s="4"/>
      <c r="U885" s="4"/>
      <c r="V885" s="4"/>
      <c r="W885" s="4"/>
      <c r="X885" s="4"/>
    </row>
    <row r="886" spans="1:24" ht="11.25" customHeight="1" x14ac:dyDescent="0.2">
      <c r="A886" s="10"/>
      <c r="B886" s="4"/>
      <c r="C886" s="4"/>
      <c r="D886" s="4"/>
      <c r="E886" s="4"/>
      <c r="F886" s="4"/>
      <c r="G886" s="4"/>
      <c r="H886" s="4"/>
      <c r="I886" s="4"/>
      <c r="J886" s="4"/>
      <c r="K886" s="4"/>
      <c r="L886" s="4"/>
      <c r="M886" s="4"/>
      <c r="N886" s="4"/>
      <c r="O886" s="4"/>
      <c r="P886" s="4"/>
      <c r="Q886" s="4"/>
      <c r="R886" s="4"/>
      <c r="S886" s="4"/>
      <c r="T886" s="4"/>
      <c r="U886" s="4"/>
      <c r="V886" s="4"/>
      <c r="W886" s="4"/>
      <c r="X886" s="4"/>
    </row>
    <row r="887" spans="1:24" ht="11.25" customHeight="1" x14ac:dyDescent="0.2">
      <c r="A887" s="10"/>
      <c r="B887" s="4"/>
      <c r="C887" s="4"/>
      <c r="D887" s="4"/>
      <c r="E887" s="4"/>
      <c r="F887" s="4"/>
      <c r="G887" s="4"/>
      <c r="H887" s="4"/>
      <c r="I887" s="4"/>
      <c r="J887" s="4"/>
      <c r="K887" s="4"/>
      <c r="L887" s="4"/>
      <c r="M887" s="4"/>
      <c r="N887" s="4"/>
      <c r="O887" s="4"/>
      <c r="P887" s="4"/>
      <c r="Q887" s="4"/>
      <c r="R887" s="4"/>
      <c r="S887" s="4"/>
      <c r="T887" s="4"/>
      <c r="U887" s="4"/>
      <c r="V887" s="4"/>
      <c r="W887" s="4"/>
      <c r="X887" s="4"/>
    </row>
    <row r="888" spans="1:24" ht="11.25" customHeight="1" x14ac:dyDescent="0.2">
      <c r="A888" s="10"/>
      <c r="B888" s="4"/>
      <c r="C888" s="4"/>
      <c r="D888" s="4"/>
      <c r="E888" s="4"/>
      <c r="F888" s="4"/>
      <c r="G888" s="4"/>
      <c r="H888" s="4"/>
      <c r="I888" s="4"/>
      <c r="J888" s="4"/>
      <c r="K888" s="4"/>
      <c r="L888" s="4"/>
      <c r="M888" s="4"/>
      <c r="N888" s="4"/>
      <c r="O888" s="4"/>
      <c r="P888" s="4"/>
      <c r="Q888" s="4"/>
      <c r="R888" s="4"/>
      <c r="S888" s="4"/>
      <c r="T888" s="4"/>
      <c r="U888" s="4"/>
      <c r="V888" s="4"/>
      <c r="W888" s="4"/>
      <c r="X888" s="4"/>
    </row>
    <row r="889" spans="1:24" ht="11.25" customHeight="1" x14ac:dyDescent="0.2">
      <c r="A889" s="10"/>
      <c r="B889" s="4"/>
      <c r="C889" s="4"/>
      <c r="D889" s="4"/>
      <c r="E889" s="4"/>
      <c r="F889" s="4"/>
      <c r="G889" s="4"/>
      <c r="H889" s="4"/>
      <c r="I889" s="4"/>
      <c r="J889" s="4"/>
      <c r="K889" s="4"/>
      <c r="L889" s="4"/>
      <c r="M889" s="4"/>
      <c r="N889" s="4"/>
      <c r="O889" s="4"/>
      <c r="P889" s="4"/>
      <c r="Q889" s="4"/>
      <c r="R889" s="4"/>
      <c r="S889" s="4"/>
      <c r="T889" s="4"/>
      <c r="U889" s="4"/>
      <c r="V889" s="4"/>
      <c r="W889" s="4"/>
      <c r="X889" s="4"/>
    </row>
    <row r="890" spans="1:24" ht="11.25" customHeight="1" x14ac:dyDescent="0.2">
      <c r="A890" s="10"/>
      <c r="B890" s="4"/>
      <c r="C890" s="4"/>
      <c r="D890" s="4"/>
      <c r="E890" s="4"/>
      <c r="F890" s="4"/>
      <c r="G890" s="4"/>
      <c r="H890" s="4"/>
      <c r="I890" s="4"/>
      <c r="J890" s="4"/>
      <c r="K890" s="4"/>
      <c r="L890" s="4"/>
      <c r="M890" s="4"/>
      <c r="N890" s="4"/>
      <c r="O890" s="4"/>
      <c r="P890" s="4"/>
      <c r="Q890" s="4"/>
      <c r="R890" s="4"/>
      <c r="S890" s="4"/>
      <c r="T890" s="4"/>
      <c r="U890" s="4"/>
      <c r="V890" s="4"/>
      <c r="W890" s="4"/>
      <c r="X890" s="4"/>
    </row>
    <row r="891" spans="1:24" ht="11.25" customHeight="1" x14ac:dyDescent="0.2">
      <c r="A891" s="10"/>
      <c r="B891" s="4"/>
      <c r="C891" s="4"/>
      <c r="D891" s="4"/>
      <c r="E891" s="4"/>
      <c r="F891" s="4"/>
      <c r="G891" s="4"/>
      <c r="H891" s="4"/>
      <c r="I891" s="4"/>
      <c r="J891" s="4"/>
      <c r="K891" s="4"/>
      <c r="L891" s="4"/>
      <c r="M891" s="4"/>
      <c r="N891" s="4"/>
      <c r="O891" s="4"/>
      <c r="P891" s="4"/>
      <c r="Q891" s="4"/>
      <c r="R891" s="4"/>
      <c r="S891" s="4"/>
      <c r="T891" s="4"/>
      <c r="U891" s="4"/>
      <c r="V891" s="4"/>
      <c r="W891" s="4"/>
      <c r="X891" s="4"/>
    </row>
    <row r="892" spans="1:24" ht="11.25" customHeight="1" x14ac:dyDescent="0.2">
      <c r="A892" s="10"/>
      <c r="B892" s="4"/>
      <c r="C892" s="4"/>
      <c r="D892" s="4"/>
      <c r="E892" s="4"/>
      <c r="F892" s="4"/>
      <c r="G892" s="4"/>
      <c r="H892" s="4"/>
      <c r="I892" s="4"/>
      <c r="J892" s="4"/>
      <c r="K892" s="4"/>
      <c r="L892" s="4"/>
      <c r="M892" s="4"/>
      <c r="N892" s="4"/>
      <c r="O892" s="4"/>
      <c r="P892" s="4"/>
      <c r="Q892" s="4"/>
      <c r="R892" s="4"/>
      <c r="S892" s="4"/>
      <c r="T892" s="4"/>
      <c r="U892" s="4"/>
      <c r="V892" s="4"/>
      <c r="W892" s="4"/>
      <c r="X892" s="4"/>
    </row>
    <row r="893" spans="1:24" ht="11.25" customHeight="1" x14ac:dyDescent="0.2">
      <c r="A893" s="10"/>
      <c r="B893" s="4"/>
      <c r="C893" s="4"/>
      <c r="D893" s="4"/>
      <c r="E893" s="4"/>
      <c r="F893" s="4"/>
      <c r="G893" s="4"/>
      <c r="H893" s="4"/>
      <c r="I893" s="4"/>
      <c r="J893" s="4"/>
      <c r="K893" s="4"/>
      <c r="L893" s="4"/>
      <c r="M893" s="4"/>
      <c r="N893" s="4"/>
      <c r="O893" s="4"/>
      <c r="P893" s="4"/>
      <c r="Q893" s="4"/>
      <c r="R893" s="4"/>
      <c r="S893" s="4"/>
      <c r="T893" s="4"/>
      <c r="U893" s="4"/>
      <c r="V893" s="4"/>
      <c r="W893" s="4"/>
      <c r="X893" s="4"/>
    </row>
    <row r="894" spans="1:24" ht="11.25" customHeight="1" x14ac:dyDescent="0.2">
      <c r="A894" s="10"/>
      <c r="B894" s="4"/>
      <c r="C894" s="4"/>
      <c r="D894" s="4"/>
      <c r="E894" s="4"/>
      <c r="F894" s="4"/>
      <c r="G894" s="4"/>
      <c r="H894" s="4"/>
      <c r="I894" s="4"/>
      <c r="J894" s="4"/>
      <c r="K894" s="4"/>
      <c r="L894" s="4"/>
      <c r="M894" s="4"/>
      <c r="N894" s="4"/>
      <c r="O894" s="4"/>
      <c r="P894" s="4"/>
      <c r="Q894" s="4"/>
      <c r="R894" s="4"/>
      <c r="S894" s="4"/>
      <c r="T894" s="4"/>
      <c r="U894" s="4"/>
      <c r="V894" s="4"/>
      <c r="W894" s="4"/>
      <c r="X894" s="4"/>
    </row>
    <row r="895" spans="1:24" ht="11.25" customHeight="1" x14ac:dyDescent="0.2">
      <c r="A895" s="10"/>
      <c r="B895" s="4"/>
      <c r="C895" s="4"/>
      <c r="D895" s="4"/>
      <c r="E895" s="4"/>
      <c r="F895" s="4"/>
      <c r="G895" s="4"/>
      <c r="H895" s="4"/>
      <c r="I895" s="4"/>
      <c r="J895" s="4"/>
      <c r="K895" s="4"/>
      <c r="L895" s="4"/>
      <c r="M895" s="4"/>
      <c r="N895" s="4"/>
      <c r="O895" s="4"/>
      <c r="P895" s="4"/>
      <c r="Q895" s="4"/>
      <c r="R895" s="4"/>
      <c r="S895" s="4"/>
      <c r="T895" s="4"/>
      <c r="U895" s="4"/>
      <c r="V895" s="4"/>
      <c r="W895" s="4"/>
      <c r="X895" s="4"/>
    </row>
    <row r="896" spans="1:24" ht="11.25" customHeight="1" x14ac:dyDescent="0.2">
      <c r="A896" s="10"/>
      <c r="B896" s="4"/>
      <c r="C896" s="4"/>
      <c r="D896" s="4"/>
      <c r="E896" s="4"/>
      <c r="F896" s="4"/>
      <c r="G896" s="4"/>
      <c r="H896" s="4"/>
      <c r="I896" s="4"/>
      <c r="J896" s="4"/>
      <c r="K896" s="4"/>
      <c r="L896" s="4"/>
      <c r="M896" s="4"/>
      <c r="N896" s="4"/>
      <c r="O896" s="4"/>
      <c r="P896" s="4"/>
      <c r="Q896" s="4"/>
      <c r="R896" s="4"/>
      <c r="S896" s="4"/>
      <c r="T896" s="4"/>
      <c r="U896" s="4"/>
      <c r="V896" s="4"/>
      <c r="W896" s="4"/>
      <c r="X896" s="4"/>
    </row>
    <row r="897" spans="1:24" ht="11.25" customHeight="1" x14ac:dyDescent="0.2">
      <c r="A897" s="10"/>
      <c r="B897" s="4"/>
      <c r="C897" s="4"/>
      <c r="D897" s="4"/>
      <c r="E897" s="4"/>
      <c r="F897" s="4"/>
      <c r="G897" s="4"/>
      <c r="H897" s="4"/>
      <c r="I897" s="4"/>
      <c r="J897" s="4"/>
      <c r="K897" s="4"/>
      <c r="L897" s="4"/>
      <c r="M897" s="4"/>
      <c r="N897" s="4"/>
      <c r="O897" s="4"/>
      <c r="P897" s="4"/>
      <c r="Q897" s="4"/>
      <c r="R897" s="4"/>
      <c r="S897" s="4"/>
      <c r="T897" s="4"/>
      <c r="U897" s="4"/>
      <c r="V897" s="4"/>
      <c r="W897" s="4"/>
      <c r="X897" s="4"/>
    </row>
    <row r="898" spans="1:24" ht="11.25" customHeight="1" x14ac:dyDescent="0.2">
      <c r="A898" s="10"/>
      <c r="B898" s="4"/>
      <c r="C898" s="4"/>
      <c r="D898" s="4"/>
      <c r="E898" s="4"/>
      <c r="F898" s="4"/>
      <c r="G898" s="4"/>
      <c r="H898" s="4"/>
      <c r="I898" s="4"/>
      <c r="J898" s="4"/>
      <c r="K898" s="4"/>
      <c r="L898" s="4"/>
      <c r="M898" s="4"/>
      <c r="N898" s="4"/>
      <c r="O898" s="4"/>
      <c r="P898" s="4"/>
      <c r="Q898" s="4"/>
      <c r="R898" s="4"/>
      <c r="S898" s="4"/>
      <c r="T898" s="4"/>
      <c r="U898" s="4"/>
      <c r="V898" s="4"/>
      <c r="W898" s="4"/>
      <c r="X898" s="4"/>
    </row>
    <row r="899" spans="1:24" ht="11.25" customHeight="1" x14ac:dyDescent="0.2">
      <c r="A899" s="10"/>
      <c r="B899" s="4"/>
      <c r="C899" s="4"/>
      <c r="D899" s="4"/>
      <c r="E899" s="4"/>
      <c r="F899" s="4"/>
      <c r="G899" s="4"/>
      <c r="H899" s="4"/>
      <c r="I899" s="4"/>
      <c r="J899" s="4"/>
      <c r="K899" s="4"/>
      <c r="L899" s="4"/>
      <c r="M899" s="4"/>
      <c r="N899" s="4"/>
      <c r="O899" s="4"/>
      <c r="P899" s="4"/>
      <c r="Q899" s="4"/>
      <c r="R899" s="4"/>
      <c r="S899" s="4"/>
      <c r="T899" s="4"/>
      <c r="U899" s="4"/>
      <c r="V899" s="4"/>
      <c r="W899" s="4"/>
      <c r="X899" s="4"/>
    </row>
    <row r="900" spans="1:24" ht="11.25" customHeight="1" x14ac:dyDescent="0.2">
      <c r="A900" s="10"/>
      <c r="B900" s="4"/>
      <c r="C900" s="4"/>
      <c r="D900" s="4"/>
      <c r="E900" s="4"/>
      <c r="F900" s="4"/>
      <c r="G900" s="4"/>
      <c r="H900" s="4"/>
      <c r="I900" s="4"/>
      <c r="J900" s="4"/>
      <c r="K900" s="4"/>
      <c r="L900" s="4"/>
      <c r="M900" s="4"/>
      <c r="N900" s="4"/>
      <c r="O900" s="4"/>
      <c r="P900" s="4"/>
      <c r="Q900" s="4"/>
      <c r="R900" s="4"/>
      <c r="S900" s="4"/>
      <c r="T900" s="4"/>
      <c r="U900" s="4"/>
      <c r="V900" s="4"/>
      <c r="W900" s="4"/>
      <c r="X900" s="4"/>
    </row>
    <row r="901" spans="1:24" ht="11.25" customHeight="1" x14ac:dyDescent="0.2">
      <c r="A901" s="10"/>
      <c r="B901" s="4"/>
      <c r="C901" s="4"/>
      <c r="D901" s="4"/>
      <c r="E901" s="4"/>
      <c r="F901" s="4"/>
      <c r="G901" s="4"/>
      <c r="H901" s="4"/>
      <c r="I901" s="4"/>
      <c r="J901" s="4"/>
      <c r="K901" s="4"/>
      <c r="L901" s="4"/>
      <c r="M901" s="4"/>
      <c r="N901" s="4"/>
      <c r="O901" s="4"/>
      <c r="P901" s="4"/>
      <c r="Q901" s="4"/>
      <c r="R901" s="4"/>
      <c r="S901" s="4"/>
      <c r="T901" s="4"/>
      <c r="U901" s="4"/>
      <c r="V901" s="4"/>
      <c r="W901" s="4"/>
      <c r="X901" s="4"/>
    </row>
    <row r="902" spans="1:24" ht="11.25" customHeight="1" x14ac:dyDescent="0.2">
      <c r="A902" s="10"/>
      <c r="B902" s="4"/>
      <c r="C902" s="4"/>
      <c r="D902" s="4"/>
      <c r="E902" s="4"/>
      <c r="F902" s="4"/>
      <c r="G902" s="4"/>
      <c r="H902" s="4"/>
      <c r="I902" s="4"/>
      <c r="J902" s="4"/>
      <c r="K902" s="4"/>
      <c r="L902" s="4"/>
      <c r="M902" s="4"/>
      <c r="N902" s="4"/>
      <c r="O902" s="4"/>
      <c r="P902" s="4"/>
      <c r="Q902" s="4"/>
      <c r="R902" s="4"/>
      <c r="S902" s="4"/>
      <c r="T902" s="4"/>
      <c r="U902" s="4"/>
      <c r="V902" s="4"/>
      <c r="W902" s="4"/>
      <c r="X902" s="4"/>
    </row>
    <row r="903" spans="1:24" ht="11.25" customHeight="1" x14ac:dyDescent="0.2">
      <c r="A903" s="10"/>
      <c r="B903" s="4"/>
      <c r="C903" s="4"/>
      <c r="D903" s="4"/>
      <c r="E903" s="4"/>
      <c r="F903" s="4"/>
      <c r="G903" s="4"/>
      <c r="H903" s="4"/>
      <c r="I903" s="4"/>
      <c r="J903" s="4"/>
      <c r="K903" s="4"/>
      <c r="L903" s="4"/>
      <c r="M903" s="4"/>
      <c r="N903" s="4"/>
      <c r="O903" s="4"/>
      <c r="P903" s="4"/>
      <c r="Q903" s="4"/>
      <c r="R903" s="4"/>
      <c r="S903" s="4"/>
      <c r="T903" s="4"/>
      <c r="U903" s="4"/>
      <c r="V903" s="4"/>
      <c r="W903" s="4"/>
      <c r="X903" s="4"/>
    </row>
    <row r="904" spans="1:24" ht="11.25" customHeight="1" x14ac:dyDescent="0.2">
      <c r="A904" s="10"/>
      <c r="B904" s="4"/>
      <c r="C904" s="4"/>
      <c r="D904" s="4"/>
      <c r="E904" s="4"/>
      <c r="F904" s="4"/>
      <c r="G904" s="4"/>
      <c r="H904" s="4"/>
      <c r="I904" s="4"/>
      <c r="J904" s="4"/>
      <c r="K904" s="4"/>
      <c r="L904" s="4"/>
      <c r="M904" s="4"/>
      <c r="N904" s="4"/>
      <c r="O904" s="4"/>
      <c r="P904" s="4"/>
      <c r="Q904" s="4"/>
      <c r="R904" s="4"/>
      <c r="S904" s="4"/>
      <c r="T904" s="4"/>
      <c r="U904" s="4"/>
      <c r="V904" s="4"/>
      <c r="W904" s="4"/>
      <c r="X904" s="4"/>
    </row>
    <row r="905" spans="1:24" ht="11.25" customHeight="1" x14ac:dyDescent="0.2">
      <c r="A905" s="10"/>
      <c r="B905" s="4"/>
      <c r="C905" s="4"/>
      <c r="D905" s="4"/>
      <c r="E905" s="4"/>
      <c r="F905" s="4"/>
      <c r="G905" s="4"/>
      <c r="H905" s="4"/>
      <c r="I905" s="4"/>
      <c r="J905" s="4"/>
      <c r="K905" s="4"/>
      <c r="L905" s="4"/>
      <c r="M905" s="4"/>
      <c r="N905" s="4"/>
      <c r="O905" s="4"/>
      <c r="P905" s="4"/>
      <c r="Q905" s="4"/>
      <c r="R905" s="4"/>
      <c r="S905" s="4"/>
      <c r="T905" s="4"/>
      <c r="U905" s="4"/>
      <c r="V905" s="4"/>
      <c r="W905" s="4"/>
      <c r="X905" s="4"/>
    </row>
    <row r="906" spans="1:24" ht="11.25" customHeight="1" x14ac:dyDescent="0.2">
      <c r="A906" s="10"/>
      <c r="B906" s="4"/>
      <c r="C906" s="4"/>
      <c r="D906" s="4"/>
      <c r="E906" s="4"/>
      <c r="F906" s="4"/>
      <c r="G906" s="4"/>
      <c r="H906" s="4"/>
      <c r="I906" s="4"/>
      <c r="J906" s="4"/>
      <c r="K906" s="4"/>
      <c r="L906" s="4"/>
      <c r="M906" s="4"/>
      <c r="N906" s="4"/>
      <c r="O906" s="4"/>
      <c r="P906" s="4"/>
      <c r="Q906" s="4"/>
      <c r="R906" s="4"/>
      <c r="S906" s="4"/>
      <c r="T906" s="4"/>
      <c r="U906" s="4"/>
      <c r="V906" s="4"/>
      <c r="W906" s="4"/>
      <c r="X906" s="4"/>
    </row>
    <row r="907" spans="1:24" ht="11.25" customHeight="1" x14ac:dyDescent="0.2">
      <c r="A907" s="10"/>
      <c r="B907" s="4"/>
      <c r="C907" s="4"/>
      <c r="D907" s="4"/>
      <c r="E907" s="4"/>
      <c r="F907" s="4"/>
      <c r="G907" s="4"/>
      <c r="H907" s="4"/>
      <c r="I907" s="4"/>
      <c r="J907" s="4"/>
      <c r="K907" s="4"/>
      <c r="L907" s="4"/>
      <c r="M907" s="4"/>
      <c r="N907" s="4"/>
      <c r="O907" s="4"/>
      <c r="P907" s="4"/>
      <c r="Q907" s="4"/>
      <c r="R907" s="4"/>
      <c r="S907" s="4"/>
      <c r="T907" s="4"/>
      <c r="U907" s="4"/>
      <c r="V907" s="4"/>
      <c r="W907" s="4"/>
      <c r="X907" s="4"/>
    </row>
    <row r="908" spans="1:24" ht="11.25" customHeight="1" x14ac:dyDescent="0.2">
      <c r="A908" s="10"/>
      <c r="B908" s="4"/>
      <c r="C908" s="4"/>
      <c r="D908" s="4"/>
      <c r="E908" s="4"/>
      <c r="F908" s="4"/>
      <c r="G908" s="4"/>
      <c r="H908" s="4"/>
      <c r="I908" s="4"/>
      <c r="J908" s="4"/>
      <c r="K908" s="4"/>
      <c r="L908" s="4"/>
      <c r="M908" s="4"/>
      <c r="N908" s="4"/>
      <c r="O908" s="4"/>
      <c r="P908" s="4"/>
      <c r="Q908" s="4"/>
      <c r="R908" s="4"/>
      <c r="S908" s="4"/>
      <c r="T908" s="4"/>
      <c r="U908" s="4"/>
      <c r="V908" s="4"/>
      <c r="W908" s="4"/>
      <c r="X908" s="4"/>
    </row>
    <row r="909" spans="1:24" ht="11.25" customHeight="1" x14ac:dyDescent="0.2">
      <c r="A909" s="10"/>
      <c r="B909" s="4"/>
      <c r="C909" s="4"/>
      <c r="D909" s="4"/>
      <c r="E909" s="4"/>
      <c r="F909" s="4"/>
      <c r="G909" s="4"/>
      <c r="H909" s="4"/>
      <c r="I909" s="4"/>
      <c r="J909" s="4"/>
      <c r="K909" s="4"/>
      <c r="L909" s="4"/>
      <c r="M909" s="4"/>
      <c r="N909" s="4"/>
      <c r="O909" s="4"/>
      <c r="P909" s="4"/>
      <c r="Q909" s="4"/>
      <c r="R909" s="4"/>
      <c r="S909" s="4"/>
      <c r="T909" s="4"/>
      <c r="U909" s="4"/>
      <c r="V909" s="4"/>
      <c r="W909" s="4"/>
      <c r="X909" s="4"/>
    </row>
    <row r="910" spans="1:24" ht="11.25" customHeight="1" x14ac:dyDescent="0.2">
      <c r="A910" s="10"/>
      <c r="B910" s="4"/>
      <c r="C910" s="4"/>
      <c r="D910" s="4"/>
      <c r="E910" s="4"/>
      <c r="F910" s="4"/>
      <c r="G910" s="4"/>
      <c r="H910" s="4"/>
      <c r="I910" s="4"/>
      <c r="J910" s="4"/>
      <c r="K910" s="4"/>
      <c r="L910" s="4"/>
      <c r="M910" s="4"/>
      <c r="N910" s="4"/>
      <c r="O910" s="4"/>
      <c r="P910" s="4"/>
      <c r="Q910" s="4"/>
      <c r="R910" s="4"/>
      <c r="S910" s="4"/>
      <c r="T910" s="4"/>
      <c r="U910" s="4"/>
      <c r="V910" s="4"/>
      <c r="W910" s="4"/>
      <c r="X910" s="4"/>
    </row>
    <row r="911" spans="1:24" ht="11.25" customHeight="1" x14ac:dyDescent="0.2">
      <c r="A911" s="10"/>
      <c r="B911" s="4"/>
      <c r="C911" s="4"/>
      <c r="D911" s="4"/>
      <c r="E911" s="4"/>
      <c r="F911" s="4"/>
      <c r="G911" s="4"/>
      <c r="H911" s="4"/>
      <c r="I911" s="4"/>
      <c r="J911" s="4"/>
      <c r="K911" s="4"/>
      <c r="L911" s="4"/>
      <c r="M911" s="4"/>
      <c r="N911" s="4"/>
      <c r="O911" s="4"/>
      <c r="P911" s="4"/>
      <c r="Q911" s="4"/>
      <c r="R911" s="4"/>
      <c r="S911" s="4"/>
      <c r="T911" s="4"/>
      <c r="U911" s="4"/>
      <c r="V911" s="4"/>
      <c r="W911" s="4"/>
      <c r="X911" s="4"/>
    </row>
    <row r="912" spans="1:24" ht="11.25" customHeight="1" x14ac:dyDescent="0.2">
      <c r="A912" s="10"/>
      <c r="B912" s="4"/>
      <c r="C912" s="4"/>
      <c r="D912" s="4"/>
      <c r="E912" s="4"/>
      <c r="F912" s="4"/>
      <c r="G912" s="4"/>
      <c r="H912" s="4"/>
      <c r="I912" s="4"/>
      <c r="J912" s="4"/>
      <c r="K912" s="4"/>
      <c r="L912" s="4"/>
      <c r="M912" s="4"/>
      <c r="N912" s="4"/>
      <c r="O912" s="4"/>
      <c r="P912" s="4"/>
      <c r="Q912" s="4"/>
      <c r="R912" s="4"/>
      <c r="S912" s="4"/>
      <c r="T912" s="4"/>
      <c r="U912" s="4"/>
      <c r="V912" s="4"/>
      <c r="W912" s="4"/>
      <c r="X912" s="4"/>
    </row>
    <row r="913" spans="1:24" ht="11.25" customHeight="1" x14ac:dyDescent="0.2">
      <c r="A913" s="10"/>
      <c r="B913" s="4"/>
      <c r="C913" s="4"/>
      <c r="D913" s="4"/>
      <c r="E913" s="4"/>
      <c r="F913" s="4"/>
      <c r="G913" s="4"/>
      <c r="H913" s="4"/>
      <c r="I913" s="4"/>
      <c r="J913" s="4"/>
      <c r="K913" s="4"/>
      <c r="L913" s="4"/>
      <c r="M913" s="4"/>
      <c r="N913" s="4"/>
      <c r="O913" s="4"/>
      <c r="P913" s="4"/>
      <c r="Q913" s="4"/>
      <c r="R913" s="4"/>
      <c r="S913" s="4"/>
      <c r="T913" s="4"/>
      <c r="U913" s="4"/>
      <c r="V913" s="4"/>
      <c r="W913" s="4"/>
      <c r="X913" s="4"/>
    </row>
    <row r="914" spans="1:24" ht="11.25" customHeight="1" x14ac:dyDescent="0.2">
      <c r="A914" s="10"/>
      <c r="B914" s="4"/>
      <c r="C914" s="4"/>
      <c r="D914" s="4"/>
      <c r="E914" s="4"/>
      <c r="F914" s="4"/>
      <c r="G914" s="4"/>
      <c r="H914" s="4"/>
      <c r="I914" s="4"/>
      <c r="J914" s="4"/>
      <c r="K914" s="4"/>
      <c r="L914" s="4"/>
      <c r="M914" s="4"/>
      <c r="N914" s="4"/>
      <c r="O914" s="4"/>
      <c r="P914" s="4"/>
      <c r="Q914" s="4"/>
      <c r="R914" s="4"/>
      <c r="S914" s="4"/>
      <c r="T914" s="4"/>
      <c r="U914" s="4"/>
      <c r="V914" s="4"/>
      <c r="W914" s="4"/>
      <c r="X914" s="4"/>
    </row>
    <row r="915" spans="1:24" ht="11.25" customHeight="1" x14ac:dyDescent="0.2">
      <c r="A915" s="10"/>
      <c r="B915" s="4"/>
      <c r="C915" s="4"/>
      <c r="D915" s="4"/>
      <c r="E915" s="4"/>
      <c r="F915" s="4"/>
      <c r="G915" s="4"/>
      <c r="H915" s="4"/>
      <c r="I915" s="4"/>
      <c r="J915" s="4"/>
      <c r="K915" s="4"/>
      <c r="L915" s="4"/>
      <c r="M915" s="4"/>
      <c r="N915" s="4"/>
      <c r="O915" s="4"/>
      <c r="P915" s="4"/>
      <c r="Q915" s="4"/>
      <c r="R915" s="4"/>
      <c r="S915" s="4"/>
      <c r="T915" s="4"/>
      <c r="U915" s="4"/>
      <c r="V915" s="4"/>
      <c r="W915" s="4"/>
      <c r="X915" s="4"/>
    </row>
    <row r="916" spans="1:24" ht="11.25" customHeight="1" x14ac:dyDescent="0.2">
      <c r="A916" s="10"/>
      <c r="B916" s="4"/>
      <c r="C916" s="4"/>
      <c r="D916" s="4"/>
      <c r="E916" s="4"/>
      <c r="F916" s="4"/>
      <c r="G916" s="4"/>
      <c r="H916" s="4"/>
      <c r="I916" s="4"/>
      <c r="J916" s="4"/>
      <c r="K916" s="4"/>
      <c r="L916" s="4"/>
      <c r="M916" s="4"/>
      <c r="N916" s="4"/>
      <c r="O916" s="4"/>
      <c r="P916" s="4"/>
      <c r="Q916" s="4"/>
      <c r="R916" s="4"/>
      <c r="S916" s="4"/>
      <c r="T916" s="4"/>
      <c r="U916" s="4"/>
      <c r="V916" s="4"/>
      <c r="W916" s="4"/>
      <c r="X916" s="4"/>
    </row>
    <row r="917" spans="1:24" ht="11.25" customHeight="1" x14ac:dyDescent="0.2">
      <c r="A917" s="10"/>
      <c r="B917" s="4"/>
      <c r="C917" s="4"/>
      <c r="D917" s="4"/>
      <c r="E917" s="4"/>
      <c r="F917" s="4"/>
      <c r="G917" s="4"/>
      <c r="H917" s="4"/>
      <c r="I917" s="4"/>
      <c r="J917" s="4"/>
      <c r="K917" s="4"/>
      <c r="L917" s="4"/>
      <c r="M917" s="4"/>
      <c r="N917" s="4"/>
      <c r="O917" s="4"/>
      <c r="P917" s="4"/>
      <c r="Q917" s="4"/>
      <c r="R917" s="4"/>
      <c r="S917" s="4"/>
      <c r="T917" s="4"/>
      <c r="U917" s="4"/>
      <c r="V917" s="4"/>
      <c r="W917" s="4"/>
      <c r="X917" s="4"/>
    </row>
    <row r="918" spans="1:24" ht="11.25" customHeight="1" x14ac:dyDescent="0.2">
      <c r="A918" s="10"/>
      <c r="B918" s="4"/>
      <c r="C918" s="4"/>
      <c r="D918" s="4"/>
      <c r="E918" s="4"/>
      <c r="F918" s="4"/>
      <c r="G918" s="4"/>
      <c r="H918" s="4"/>
      <c r="I918" s="4"/>
      <c r="J918" s="4"/>
      <c r="K918" s="4"/>
      <c r="L918" s="4"/>
      <c r="M918" s="4"/>
      <c r="N918" s="4"/>
      <c r="O918" s="4"/>
      <c r="P918" s="4"/>
      <c r="Q918" s="4"/>
      <c r="R918" s="4"/>
      <c r="S918" s="4"/>
      <c r="T918" s="4"/>
      <c r="U918" s="4"/>
      <c r="V918" s="4"/>
      <c r="W918" s="4"/>
      <c r="X918" s="4"/>
    </row>
    <row r="919" spans="1:24" ht="11.25" customHeight="1" x14ac:dyDescent="0.2">
      <c r="A919" s="10"/>
      <c r="B919" s="4"/>
      <c r="C919" s="4"/>
      <c r="D919" s="4"/>
      <c r="E919" s="4"/>
      <c r="F919" s="4"/>
      <c r="G919" s="4"/>
      <c r="H919" s="4"/>
      <c r="I919" s="4"/>
      <c r="J919" s="4"/>
      <c r="K919" s="4"/>
      <c r="L919" s="4"/>
      <c r="M919" s="4"/>
      <c r="N919" s="4"/>
      <c r="O919" s="4"/>
      <c r="P919" s="4"/>
      <c r="Q919" s="4"/>
      <c r="R919" s="4"/>
      <c r="S919" s="4"/>
      <c r="T919" s="4"/>
      <c r="U919" s="4"/>
      <c r="V919" s="4"/>
      <c r="W919" s="4"/>
      <c r="X919" s="4"/>
    </row>
    <row r="920" spans="1:24" ht="11.25" customHeight="1" x14ac:dyDescent="0.2">
      <c r="A920" s="10"/>
      <c r="B920" s="4"/>
      <c r="C920" s="4"/>
      <c r="D920" s="4"/>
      <c r="E920" s="4"/>
      <c r="F920" s="4"/>
      <c r="G920" s="4"/>
      <c r="H920" s="4"/>
      <c r="I920" s="4"/>
      <c r="J920" s="4"/>
      <c r="K920" s="4"/>
      <c r="L920" s="4"/>
      <c r="M920" s="4"/>
      <c r="N920" s="4"/>
      <c r="O920" s="4"/>
      <c r="P920" s="4"/>
      <c r="Q920" s="4"/>
      <c r="R920" s="4"/>
      <c r="S920" s="4"/>
      <c r="T920" s="4"/>
      <c r="U920" s="4"/>
      <c r="V920" s="4"/>
      <c r="W920" s="4"/>
      <c r="X920" s="4"/>
    </row>
    <row r="921" spans="1:24" ht="11.25" customHeight="1" x14ac:dyDescent="0.2">
      <c r="A921" s="10"/>
      <c r="B921" s="4"/>
      <c r="C921" s="4"/>
      <c r="D921" s="4"/>
      <c r="E921" s="4"/>
      <c r="F921" s="4"/>
      <c r="G921" s="4"/>
      <c r="H921" s="4"/>
      <c r="I921" s="4"/>
      <c r="J921" s="4"/>
      <c r="K921" s="4"/>
      <c r="L921" s="4"/>
      <c r="M921" s="4"/>
      <c r="N921" s="4"/>
      <c r="O921" s="4"/>
      <c r="P921" s="4"/>
      <c r="Q921" s="4"/>
      <c r="R921" s="4"/>
      <c r="S921" s="4"/>
      <c r="T921" s="4"/>
      <c r="U921" s="4"/>
      <c r="V921" s="4"/>
      <c r="W921" s="4"/>
      <c r="X921" s="4"/>
    </row>
    <row r="922" spans="1:24" ht="11.25" customHeight="1" x14ac:dyDescent="0.2">
      <c r="A922" s="10"/>
      <c r="B922" s="4"/>
      <c r="C922" s="4"/>
      <c r="D922" s="4"/>
      <c r="E922" s="4"/>
      <c r="F922" s="4"/>
      <c r="G922" s="4"/>
      <c r="H922" s="4"/>
      <c r="I922" s="4"/>
      <c r="J922" s="4"/>
      <c r="K922" s="4"/>
      <c r="L922" s="4"/>
      <c r="M922" s="4"/>
      <c r="N922" s="4"/>
      <c r="O922" s="4"/>
      <c r="P922" s="4"/>
      <c r="Q922" s="4"/>
      <c r="R922" s="4"/>
      <c r="S922" s="4"/>
      <c r="T922" s="4"/>
      <c r="U922" s="4"/>
      <c r="V922" s="4"/>
      <c r="W922" s="4"/>
      <c r="X922" s="4"/>
    </row>
    <row r="923" spans="1:24" ht="11.25" customHeight="1" x14ac:dyDescent="0.2">
      <c r="A923" s="10"/>
      <c r="B923" s="4"/>
      <c r="C923" s="4"/>
      <c r="D923" s="4"/>
      <c r="E923" s="4"/>
      <c r="F923" s="4"/>
      <c r="G923" s="4"/>
      <c r="H923" s="4"/>
      <c r="I923" s="4"/>
      <c r="J923" s="4"/>
      <c r="K923" s="4"/>
      <c r="L923" s="4"/>
      <c r="M923" s="4"/>
      <c r="N923" s="4"/>
      <c r="O923" s="4"/>
      <c r="P923" s="4"/>
      <c r="Q923" s="4"/>
      <c r="R923" s="4"/>
      <c r="S923" s="4"/>
      <c r="T923" s="4"/>
      <c r="U923" s="4"/>
      <c r="V923" s="4"/>
      <c r="W923" s="4"/>
      <c r="X923" s="4"/>
    </row>
    <row r="924" spans="1:24" ht="11.25" customHeight="1" x14ac:dyDescent="0.2">
      <c r="A924" s="10"/>
      <c r="B924" s="4"/>
      <c r="C924" s="4"/>
      <c r="D924" s="4"/>
      <c r="E924" s="4"/>
      <c r="F924" s="4"/>
      <c r="G924" s="4"/>
      <c r="H924" s="4"/>
      <c r="I924" s="4"/>
      <c r="J924" s="4"/>
      <c r="K924" s="4"/>
      <c r="L924" s="4"/>
      <c r="M924" s="4"/>
      <c r="N924" s="4"/>
      <c r="O924" s="4"/>
      <c r="P924" s="4"/>
      <c r="Q924" s="4"/>
      <c r="R924" s="4"/>
      <c r="S924" s="4"/>
      <c r="T924" s="4"/>
      <c r="U924" s="4"/>
      <c r="V924" s="4"/>
      <c r="W924" s="4"/>
      <c r="X924" s="4"/>
    </row>
    <row r="925" spans="1:24" ht="11.25" customHeight="1" x14ac:dyDescent="0.2">
      <c r="A925" s="10"/>
      <c r="B925" s="4"/>
      <c r="C925" s="4"/>
      <c r="D925" s="4"/>
      <c r="E925" s="4"/>
      <c r="F925" s="4"/>
      <c r="G925" s="4"/>
      <c r="H925" s="4"/>
      <c r="I925" s="4"/>
      <c r="J925" s="4"/>
      <c r="K925" s="4"/>
      <c r="L925" s="4"/>
      <c r="M925" s="4"/>
      <c r="N925" s="4"/>
      <c r="O925" s="4"/>
      <c r="P925" s="4"/>
      <c r="Q925" s="4"/>
      <c r="R925" s="4"/>
      <c r="S925" s="4"/>
      <c r="T925" s="4"/>
      <c r="U925" s="4"/>
      <c r="V925" s="4"/>
      <c r="W925" s="4"/>
      <c r="X925" s="4"/>
    </row>
    <row r="926" spans="1:24" ht="11.25" customHeight="1" x14ac:dyDescent="0.2">
      <c r="A926" s="10"/>
      <c r="B926" s="4"/>
      <c r="C926" s="4"/>
      <c r="D926" s="4"/>
      <c r="E926" s="4"/>
      <c r="F926" s="4"/>
      <c r="G926" s="4"/>
      <c r="H926" s="4"/>
      <c r="I926" s="4"/>
      <c r="J926" s="4"/>
      <c r="K926" s="4"/>
      <c r="L926" s="4"/>
      <c r="M926" s="4"/>
      <c r="N926" s="4"/>
      <c r="O926" s="4"/>
      <c r="P926" s="4"/>
      <c r="Q926" s="4"/>
      <c r="R926" s="4"/>
      <c r="S926" s="4"/>
      <c r="T926" s="4"/>
      <c r="U926" s="4"/>
      <c r="V926" s="4"/>
      <c r="W926" s="4"/>
      <c r="X926" s="4"/>
    </row>
    <row r="927" spans="1:24" ht="11.25" customHeight="1" x14ac:dyDescent="0.2">
      <c r="A927" s="10"/>
      <c r="B927" s="4"/>
      <c r="C927" s="4"/>
      <c r="D927" s="4"/>
      <c r="E927" s="4"/>
      <c r="F927" s="4"/>
      <c r="G927" s="4"/>
      <c r="H927" s="4"/>
      <c r="I927" s="4"/>
      <c r="J927" s="4"/>
      <c r="K927" s="4"/>
      <c r="L927" s="4"/>
      <c r="M927" s="4"/>
      <c r="N927" s="4"/>
      <c r="O927" s="4"/>
      <c r="P927" s="4"/>
      <c r="Q927" s="4"/>
      <c r="R927" s="4"/>
      <c r="S927" s="4"/>
      <c r="T927" s="4"/>
      <c r="U927" s="4"/>
      <c r="V927" s="4"/>
      <c r="W927" s="4"/>
      <c r="X927" s="4"/>
    </row>
    <row r="928" spans="1:24" ht="11.25" customHeight="1" x14ac:dyDescent="0.2">
      <c r="A928" s="10"/>
      <c r="B928" s="4"/>
      <c r="C928" s="4"/>
      <c r="D928" s="4"/>
      <c r="E928" s="4"/>
      <c r="F928" s="4"/>
      <c r="G928" s="4"/>
      <c r="H928" s="4"/>
      <c r="I928" s="4"/>
      <c r="J928" s="4"/>
      <c r="K928" s="4"/>
      <c r="L928" s="4"/>
      <c r="M928" s="4"/>
      <c r="N928" s="4"/>
      <c r="O928" s="4"/>
      <c r="P928" s="4"/>
      <c r="Q928" s="4"/>
      <c r="R928" s="4"/>
      <c r="S928" s="4"/>
      <c r="T928" s="4"/>
      <c r="U928" s="4"/>
      <c r="V928" s="4"/>
      <c r="W928" s="4"/>
      <c r="X928" s="4"/>
    </row>
    <row r="929" spans="1:24" ht="11.25" customHeight="1" x14ac:dyDescent="0.2">
      <c r="A929" s="10"/>
      <c r="B929" s="4"/>
      <c r="C929" s="4"/>
      <c r="D929" s="4"/>
      <c r="E929" s="4"/>
      <c r="F929" s="4"/>
      <c r="G929" s="4"/>
      <c r="H929" s="4"/>
      <c r="I929" s="4"/>
      <c r="J929" s="4"/>
      <c r="K929" s="4"/>
      <c r="L929" s="4"/>
      <c r="M929" s="4"/>
      <c r="N929" s="4"/>
      <c r="O929" s="4"/>
      <c r="P929" s="4"/>
      <c r="Q929" s="4"/>
      <c r="R929" s="4"/>
      <c r="S929" s="4"/>
      <c r="T929" s="4"/>
      <c r="U929" s="4"/>
      <c r="V929" s="4"/>
      <c r="W929" s="4"/>
      <c r="X929" s="4"/>
    </row>
    <row r="930" spans="1:24" ht="11.25" customHeight="1" x14ac:dyDescent="0.2">
      <c r="A930" s="10"/>
      <c r="B930" s="4"/>
      <c r="C930" s="4"/>
      <c r="D930" s="4"/>
      <c r="E930" s="4"/>
      <c r="F930" s="4"/>
      <c r="G930" s="4"/>
      <c r="H930" s="4"/>
      <c r="I930" s="4"/>
      <c r="J930" s="4"/>
      <c r="K930" s="4"/>
      <c r="L930" s="4"/>
      <c r="M930" s="4"/>
      <c r="N930" s="4"/>
      <c r="O930" s="4"/>
      <c r="P930" s="4"/>
      <c r="Q930" s="4"/>
      <c r="R930" s="4"/>
      <c r="S930" s="4"/>
      <c r="T930" s="4"/>
      <c r="U930" s="4"/>
      <c r="V930" s="4"/>
      <c r="W930" s="4"/>
      <c r="X930" s="4"/>
    </row>
    <row r="931" spans="1:24" ht="11.25" customHeight="1" x14ac:dyDescent="0.2">
      <c r="A931" s="10"/>
      <c r="B931" s="4"/>
      <c r="C931" s="4"/>
      <c r="D931" s="4"/>
      <c r="E931" s="4"/>
      <c r="F931" s="4"/>
      <c r="G931" s="4"/>
      <c r="H931" s="4"/>
      <c r="I931" s="4"/>
      <c r="J931" s="4"/>
      <c r="K931" s="4"/>
      <c r="L931" s="4"/>
      <c r="M931" s="4"/>
      <c r="N931" s="4"/>
      <c r="O931" s="4"/>
      <c r="P931" s="4"/>
      <c r="Q931" s="4"/>
      <c r="R931" s="4"/>
      <c r="S931" s="4"/>
      <c r="T931" s="4"/>
      <c r="U931" s="4"/>
      <c r="V931" s="4"/>
      <c r="W931" s="4"/>
      <c r="X931" s="4"/>
    </row>
    <row r="932" spans="1:24" ht="11.25" customHeight="1" x14ac:dyDescent="0.2">
      <c r="A932" s="10"/>
      <c r="B932" s="4"/>
      <c r="C932" s="4"/>
      <c r="D932" s="4"/>
      <c r="E932" s="4"/>
      <c r="F932" s="4"/>
      <c r="G932" s="4"/>
      <c r="H932" s="4"/>
      <c r="I932" s="4"/>
      <c r="J932" s="4"/>
      <c r="K932" s="4"/>
      <c r="L932" s="4"/>
      <c r="M932" s="4"/>
      <c r="N932" s="4"/>
      <c r="O932" s="4"/>
      <c r="P932" s="4"/>
      <c r="Q932" s="4"/>
      <c r="R932" s="4"/>
      <c r="S932" s="4"/>
      <c r="T932" s="4"/>
      <c r="U932" s="4"/>
      <c r="V932" s="4"/>
      <c r="W932" s="4"/>
      <c r="X932" s="4"/>
    </row>
    <row r="933" spans="1:24" ht="11.25" customHeight="1" x14ac:dyDescent="0.2">
      <c r="A933" s="10"/>
      <c r="B933" s="4"/>
      <c r="C933" s="4"/>
      <c r="D933" s="4"/>
      <c r="E933" s="4"/>
      <c r="F933" s="4"/>
      <c r="G933" s="4"/>
      <c r="H933" s="4"/>
      <c r="I933" s="4"/>
      <c r="J933" s="4"/>
      <c r="K933" s="4"/>
      <c r="L933" s="4"/>
      <c r="M933" s="4"/>
      <c r="N933" s="4"/>
      <c r="O933" s="4"/>
      <c r="P933" s="4"/>
      <c r="Q933" s="4"/>
      <c r="R933" s="4"/>
      <c r="S933" s="4"/>
      <c r="T933" s="4"/>
      <c r="U933" s="4"/>
      <c r="V933" s="4"/>
      <c r="W933" s="4"/>
      <c r="X933" s="4"/>
    </row>
    <row r="934" spans="1:24" ht="11.25" customHeight="1" x14ac:dyDescent="0.2">
      <c r="A934" s="10"/>
      <c r="B934" s="4"/>
      <c r="C934" s="4"/>
      <c r="D934" s="4"/>
      <c r="E934" s="4"/>
      <c r="F934" s="4"/>
      <c r="G934" s="4"/>
      <c r="H934" s="4"/>
      <c r="I934" s="4"/>
      <c r="J934" s="4"/>
      <c r="K934" s="4"/>
      <c r="L934" s="4"/>
      <c r="M934" s="4"/>
      <c r="N934" s="4"/>
      <c r="O934" s="4"/>
      <c r="P934" s="4"/>
      <c r="Q934" s="4"/>
      <c r="R934" s="4"/>
      <c r="S934" s="4"/>
      <c r="T934" s="4"/>
      <c r="U934" s="4"/>
      <c r="V934" s="4"/>
      <c r="W934" s="4"/>
      <c r="X934" s="4"/>
    </row>
    <row r="935" spans="1:24" ht="11.25" customHeight="1" x14ac:dyDescent="0.2">
      <c r="A935" s="10"/>
      <c r="B935" s="4"/>
      <c r="C935" s="4"/>
      <c r="D935" s="4"/>
      <c r="E935" s="4"/>
      <c r="F935" s="4"/>
      <c r="G935" s="4"/>
      <c r="H935" s="4"/>
      <c r="I935" s="4"/>
      <c r="J935" s="4"/>
      <c r="K935" s="4"/>
      <c r="L935" s="4"/>
      <c r="M935" s="4"/>
      <c r="N935" s="4"/>
      <c r="O935" s="4"/>
      <c r="P935" s="4"/>
      <c r="Q935" s="4"/>
      <c r="R935" s="4"/>
      <c r="S935" s="4"/>
      <c r="T935" s="4"/>
      <c r="U935" s="4"/>
      <c r="V935" s="4"/>
      <c r="W935" s="4"/>
      <c r="X935" s="4"/>
    </row>
    <row r="936" spans="1:24" ht="11.25" customHeight="1" x14ac:dyDescent="0.2">
      <c r="A936" s="10"/>
      <c r="B936" s="4"/>
      <c r="C936" s="4"/>
      <c r="D936" s="4"/>
      <c r="E936" s="4"/>
      <c r="F936" s="4"/>
      <c r="G936" s="4"/>
      <c r="H936" s="4"/>
      <c r="I936" s="4"/>
      <c r="J936" s="4"/>
      <c r="K936" s="4"/>
      <c r="L936" s="4"/>
      <c r="M936" s="4"/>
      <c r="N936" s="4"/>
      <c r="O936" s="4"/>
      <c r="P936" s="4"/>
      <c r="Q936" s="4"/>
      <c r="R936" s="4"/>
      <c r="S936" s="4"/>
      <c r="T936" s="4"/>
      <c r="U936" s="4"/>
      <c r="V936" s="4"/>
      <c r="W936" s="4"/>
      <c r="X936" s="4"/>
    </row>
    <row r="937" spans="1:24" ht="11.25" customHeight="1" x14ac:dyDescent="0.2">
      <c r="A937" s="10"/>
      <c r="B937" s="4"/>
      <c r="C937" s="4"/>
      <c r="D937" s="4"/>
      <c r="E937" s="4"/>
      <c r="F937" s="4"/>
      <c r="G937" s="4"/>
      <c r="H937" s="4"/>
      <c r="I937" s="4"/>
      <c r="J937" s="4"/>
      <c r="K937" s="4"/>
      <c r="L937" s="4"/>
      <c r="M937" s="4"/>
      <c r="N937" s="4"/>
      <c r="O937" s="4"/>
      <c r="P937" s="4"/>
      <c r="Q937" s="4"/>
      <c r="R937" s="4"/>
      <c r="S937" s="4"/>
      <c r="T937" s="4"/>
      <c r="U937" s="4"/>
      <c r="V937" s="4"/>
      <c r="W937" s="4"/>
      <c r="X937" s="4"/>
    </row>
    <row r="938" spans="1:24" ht="11.25" customHeight="1" x14ac:dyDescent="0.2">
      <c r="A938" s="10"/>
      <c r="B938" s="4"/>
      <c r="C938" s="4"/>
      <c r="D938" s="4"/>
      <c r="E938" s="4"/>
      <c r="F938" s="4"/>
      <c r="G938" s="4"/>
      <c r="H938" s="4"/>
      <c r="I938" s="4"/>
      <c r="J938" s="4"/>
      <c r="K938" s="4"/>
      <c r="L938" s="4"/>
      <c r="M938" s="4"/>
      <c r="N938" s="4"/>
      <c r="O938" s="4"/>
      <c r="P938" s="4"/>
      <c r="Q938" s="4"/>
      <c r="R938" s="4"/>
      <c r="S938" s="4"/>
      <c r="T938" s="4"/>
      <c r="U938" s="4"/>
      <c r="V938" s="4"/>
      <c r="W938" s="4"/>
      <c r="X938" s="4"/>
    </row>
    <row r="939" spans="1:24" ht="11.25" customHeight="1" x14ac:dyDescent="0.2">
      <c r="A939" s="10"/>
      <c r="B939" s="4"/>
      <c r="C939" s="4"/>
      <c r="D939" s="4"/>
      <c r="E939" s="4"/>
      <c r="F939" s="4"/>
      <c r="G939" s="4"/>
      <c r="H939" s="4"/>
      <c r="I939" s="4"/>
      <c r="J939" s="4"/>
      <c r="K939" s="4"/>
      <c r="L939" s="4"/>
      <c r="M939" s="4"/>
      <c r="N939" s="4"/>
      <c r="O939" s="4"/>
      <c r="P939" s="4"/>
      <c r="Q939" s="4"/>
      <c r="R939" s="4"/>
      <c r="S939" s="4"/>
      <c r="T939" s="4"/>
      <c r="U939" s="4"/>
      <c r="V939" s="4"/>
      <c r="W939" s="4"/>
      <c r="X939" s="4"/>
    </row>
    <row r="940" spans="1:24" ht="11.25" customHeight="1" x14ac:dyDescent="0.2">
      <c r="A940" s="10"/>
      <c r="B940" s="4"/>
      <c r="C940" s="4"/>
      <c r="D940" s="4"/>
      <c r="E940" s="4"/>
      <c r="F940" s="4"/>
      <c r="G940" s="4"/>
      <c r="H940" s="4"/>
      <c r="I940" s="4"/>
      <c r="J940" s="4"/>
      <c r="K940" s="4"/>
      <c r="L940" s="4"/>
      <c r="M940" s="4"/>
      <c r="N940" s="4"/>
      <c r="O940" s="4"/>
      <c r="P940" s="4"/>
      <c r="Q940" s="4"/>
      <c r="R940" s="4"/>
      <c r="S940" s="4"/>
      <c r="T940" s="4"/>
      <c r="U940" s="4"/>
      <c r="V940" s="4"/>
      <c r="W940" s="4"/>
      <c r="X940" s="4"/>
    </row>
    <row r="941" spans="1:24" ht="11.25" customHeight="1" x14ac:dyDescent="0.2">
      <c r="A941" s="10"/>
      <c r="B941" s="4"/>
      <c r="C941" s="4"/>
      <c r="D941" s="4"/>
      <c r="E941" s="4"/>
      <c r="F941" s="4"/>
      <c r="G941" s="4"/>
      <c r="H941" s="4"/>
      <c r="I941" s="4"/>
      <c r="J941" s="4"/>
      <c r="K941" s="4"/>
      <c r="L941" s="4"/>
      <c r="M941" s="4"/>
      <c r="N941" s="4"/>
      <c r="O941" s="4"/>
      <c r="P941" s="4"/>
      <c r="Q941" s="4"/>
      <c r="R941" s="4"/>
      <c r="S941" s="4"/>
      <c r="T941" s="4"/>
      <c r="U941" s="4"/>
      <c r="V941" s="4"/>
      <c r="W941" s="4"/>
      <c r="X941" s="4"/>
    </row>
    <row r="942" spans="1:24" ht="11.25" customHeight="1" x14ac:dyDescent="0.2">
      <c r="A942" s="10"/>
      <c r="B942" s="4"/>
      <c r="C942" s="4"/>
      <c r="D942" s="4"/>
      <c r="E942" s="4"/>
      <c r="F942" s="4"/>
      <c r="G942" s="4"/>
      <c r="H942" s="4"/>
      <c r="I942" s="4"/>
      <c r="J942" s="4"/>
      <c r="K942" s="4"/>
      <c r="L942" s="4"/>
      <c r="M942" s="4"/>
      <c r="N942" s="4"/>
      <c r="O942" s="4"/>
      <c r="P942" s="4"/>
      <c r="Q942" s="4"/>
      <c r="R942" s="4"/>
      <c r="S942" s="4"/>
      <c r="T942" s="4"/>
      <c r="U942" s="4"/>
      <c r="V942" s="4"/>
      <c r="W942" s="4"/>
      <c r="X942" s="4"/>
    </row>
    <row r="943" spans="1:24" ht="11.25" customHeight="1" x14ac:dyDescent="0.2">
      <c r="A943" s="10"/>
      <c r="B943" s="4"/>
      <c r="C943" s="4"/>
      <c r="D943" s="4"/>
      <c r="E943" s="4"/>
      <c r="F943" s="4"/>
      <c r="G943" s="4"/>
      <c r="H943" s="4"/>
      <c r="I943" s="4"/>
      <c r="J943" s="4"/>
      <c r="K943" s="4"/>
      <c r="L943" s="4"/>
      <c r="M943" s="4"/>
      <c r="N943" s="4"/>
      <c r="O943" s="4"/>
      <c r="P943" s="4"/>
      <c r="Q943" s="4"/>
      <c r="R943" s="4"/>
      <c r="S943" s="4"/>
      <c r="T943" s="4"/>
      <c r="U943" s="4"/>
      <c r="V943" s="4"/>
      <c r="W943" s="4"/>
      <c r="X943" s="4"/>
    </row>
    <row r="944" spans="1:24" ht="11.25" customHeight="1" x14ac:dyDescent="0.2">
      <c r="A944" s="10"/>
      <c r="B944" s="4"/>
      <c r="C944" s="4"/>
      <c r="D944" s="4"/>
      <c r="E944" s="4"/>
      <c r="F944" s="4"/>
      <c r="G944" s="4"/>
      <c r="H944" s="4"/>
      <c r="I944" s="4"/>
      <c r="J944" s="4"/>
      <c r="K944" s="4"/>
      <c r="L944" s="4"/>
      <c r="M944" s="4"/>
      <c r="N944" s="4"/>
      <c r="O944" s="4"/>
      <c r="P944" s="4"/>
      <c r="Q944" s="4"/>
      <c r="R944" s="4"/>
      <c r="S944" s="4"/>
      <c r="T944" s="4"/>
      <c r="U944" s="4"/>
      <c r="V944" s="4"/>
      <c r="W944" s="4"/>
      <c r="X944" s="4"/>
    </row>
    <row r="945" spans="1:24" ht="11.25" customHeight="1" x14ac:dyDescent="0.2">
      <c r="A945" s="10"/>
      <c r="B945" s="4"/>
      <c r="C945" s="4"/>
      <c r="D945" s="4"/>
      <c r="E945" s="4"/>
      <c r="F945" s="4"/>
      <c r="G945" s="4"/>
      <c r="H945" s="4"/>
      <c r="I945" s="4"/>
      <c r="J945" s="4"/>
      <c r="K945" s="4"/>
      <c r="L945" s="4"/>
      <c r="M945" s="4"/>
      <c r="N945" s="4"/>
      <c r="O945" s="4"/>
      <c r="P945" s="4"/>
      <c r="Q945" s="4"/>
      <c r="R945" s="4"/>
      <c r="S945" s="4"/>
      <c r="T945" s="4"/>
      <c r="U945" s="4"/>
      <c r="V945" s="4"/>
      <c r="W945" s="4"/>
      <c r="X945" s="4"/>
    </row>
    <row r="946" spans="1:24" ht="11.25" customHeight="1" x14ac:dyDescent="0.2">
      <c r="A946" s="10"/>
      <c r="B946" s="4"/>
      <c r="C946" s="4"/>
      <c r="D946" s="4"/>
      <c r="E946" s="4"/>
      <c r="F946" s="4"/>
      <c r="G946" s="4"/>
      <c r="H946" s="4"/>
      <c r="I946" s="4"/>
      <c r="J946" s="4"/>
      <c r="K946" s="4"/>
      <c r="L946" s="4"/>
      <c r="M946" s="4"/>
      <c r="N946" s="4"/>
      <c r="O946" s="4"/>
      <c r="P946" s="4"/>
      <c r="Q946" s="4"/>
      <c r="R946" s="4"/>
      <c r="S946" s="4"/>
      <c r="T946" s="4"/>
      <c r="U946" s="4"/>
      <c r="V946" s="4"/>
      <c r="W946" s="4"/>
      <c r="X946" s="4"/>
    </row>
    <row r="947" spans="1:24" ht="11.25" customHeight="1" x14ac:dyDescent="0.2">
      <c r="A947" s="10"/>
      <c r="B947" s="4"/>
      <c r="C947" s="4"/>
      <c r="D947" s="4"/>
      <c r="E947" s="4"/>
      <c r="F947" s="4"/>
      <c r="G947" s="4"/>
      <c r="H947" s="4"/>
      <c r="I947" s="4"/>
      <c r="J947" s="4"/>
      <c r="K947" s="4"/>
      <c r="L947" s="4"/>
      <c r="M947" s="4"/>
      <c r="N947" s="4"/>
      <c r="O947" s="4"/>
      <c r="P947" s="4"/>
      <c r="Q947" s="4"/>
      <c r="R947" s="4"/>
      <c r="S947" s="4"/>
      <c r="T947" s="4"/>
      <c r="U947" s="4"/>
      <c r="V947" s="4"/>
      <c r="W947" s="4"/>
      <c r="X947" s="4"/>
    </row>
    <row r="948" spans="1:24" ht="11.25" customHeight="1" x14ac:dyDescent="0.2">
      <c r="A948" s="10"/>
      <c r="B948" s="4"/>
      <c r="C948" s="4"/>
      <c r="D948" s="4"/>
      <c r="E948" s="4"/>
      <c r="F948" s="4"/>
      <c r="G948" s="4"/>
      <c r="H948" s="4"/>
      <c r="I948" s="4"/>
      <c r="J948" s="4"/>
      <c r="K948" s="4"/>
      <c r="L948" s="4"/>
      <c r="M948" s="4"/>
      <c r="N948" s="4"/>
      <c r="O948" s="4"/>
      <c r="P948" s="4"/>
      <c r="Q948" s="4"/>
      <c r="R948" s="4"/>
      <c r="S948" s="4"/>
      <c r="T948" s="4"/>
      <c r="U948" s="4"/>
      <c r="V948" s="4"/>
      <c r="W948" s="4"/>
      <c r="X948" s="4"/>
    </row>
    <row r="949" spans="1:24" ht="11.25" customHeight="1" x14ac:dyDescent="0.2">
      <c r="A949" s="10"/>
      <c r="B949" s="4"/>
      <c r="C949" s="4"/>
      <c r="D949" s="4"/>
      <c r="E949" s="4"/>
      <c r="F949" s="4"/>
      <c r="G949" s="4"/>
      <c r="H949" s="4"/>
      <c r="I949" s="4"/>
      <c r="J949" s="4"/>
      <c r="K949" s="4"/>
      <c r="L949" s="4"/>
      <c r="M949" s="4"/>
      <c r="N949" s="4"/>
      <c r="O949" s="4"/>
      <c r="P949" s="4"/>
      <c r="Q949" s="4"/>
      <c r="R949" s="4"/>
      <c r="S949" s="4"/>
      <c r="T949" s="4"/>
      <c r="U949" s="4"/>
      <c r="V949" s="4"/>
      <c r="W949" s="4"/>
      <c r="X949" s="4"/>
    </row>
    <row r="950" spans="1:24" ht="11.25" customHeight="1" x14ac:dyDescent="0.2">
      <c r="A950" s="10"/>
      <c r="B950" s="4"/>
      <c r="C950" s="4"/>
      <c r="D950" s="4"/>
      <c r="E950" s="4"/>
      <c r="F950" s="4"/>
      <c r="G950" s="4"/>
      <c r="H950" s="4"/>
      <c r="I950" s="4"/>
      <c r="J950" s="4"/>
      <c r="K950" s="4"/>
      <c r="L950" s="4"/>
      <c r="M950" s="4"/>
      <c r="N950" s="4"/>
      <c r="O950" s="4"/>
      <c r="P950" s="4"/>
      <c r="Q950" s="4"/>
      <c r="R950" s="4"/>
      <c r="S950" s="4"/>
      <c r="T950" s="4"/>
      <c r="U950" s="4"/>
      <c r="V950" s="4"/>
      <c r="W950" s="4"/>
      <c r="X950" s="4"/>
    </row>
    <row r="951" spans="1:24" ht="11.25" customHeight="1" x14ac:dyDescent="0.2">
      <c r="A951" s="10"/>
      <c r="B951" s="4"/>
      <c r="C951" s="4"/>
      <c r="D951" s="4"/>
      <c r="E951" s="4"/>
      <c r="F951" s="4"/>
      <c r="G951" s="4"/>
      <c r="H951" s="4"/>
      <c r="I951" s="4"/>
      <c r="J951" s="4"/>
      <c r="K951" s="4"/>
      <c r="L951" s="4"/>
      <c r="M951" s="4"/>
      <c r="N951" s="4"/>
      <c r="O951" s="4"/>
      <c r="P951" s="4"/>
      <c r="Q951" s="4"/>
      <c r="R951" s="4"/>
      <c r="S951" s="4"/>
      <c r="T951" s="4"/>
      <c r="U951" s="4"/>
      <c r="V951" s="4"/>
      <c r="W951" s="4"/>
      <c r="X951" s="4"/>
    </row>
    <row r="952" spans="1:24" ht="11.25" customHeight="1" x14ac:dyDescent="0.2">
      <c r="A952" s="10"/>
      <c r="B952" s="4"/>
      <c r="C952" s="4"/>
      <c r="D952" s="4"/>
      <c r="E952" s="4"/>
      <c r="F952" s="4"/>
      <c r="G952" s="4"/>
      <c r="H952" s="4"/>
      <c r="I952" s="4"/>
      <c r="J952" s="4"/>
      <c r="K952" s="4"/>
      <c r="L952" s="4"/>
      <c r="M952" s="4"/>
      <c r="N952" s="4"/>
      <c r="O952" s="4"/>
      <c r="P952" s="4"/>
      <c r="Q952" s="4"/>
      <c r="R952" s="4"/>
      <c r="S952" s="4"/>
      <c r="T952" s="4"/>
      <c r="U952" s="4"/>
      <c r="V952" s="4"/>
      <c r="W952" s="4"/>
      <c r="X952" s="4"/>
    </row>
    <row r="953" spans="1:24" ht="11.25" customHeight="1" x14ac:dyDescent="0.2">
      <c r="A953" s="10"/>
      <c r="B953" s="4"/>
      <c r="C953" s="4"/>
      <c r="D953" s="4"/>
      <c r="E953" s="4"/>
      <c r="F953" s="4"/>
      <c r="G953" s="4"/>
      <c r="H953" s="4"/>
      <c r="I953" s="4"/>
      <c r="J953" s="4"/>
      <c r="K953" s="4"/>
      <c r="L953" s="4"/>
      <c r="M953" s="4"/>
      <c r="N953" s="4"/>
      <c r="O953" s="4"/>
      <c r="P953" s="4"/>
      <c r="Q953" s="4"/>
      <c r="R953" s="4"/>
      <c r="S953" s="4"/>
      <c r="T953" s="4"/>
      <c r="U953" s="4"/>
      <c r="V953" s="4"/>
      <c r="W953" s="4"/>
      <c r="X953" s="4"/>
    </row>
    <row r="954" spans="1:24" ht="11.25" customHeight="1" x14ac:dyDescent="0.2">
      <c r="A954" s="10"/>
      <c r="B954" s="4"/>
      <c r="C954" s="4"/>
      <c r="D954" s="4"/>
      <c r="E954" s="4"/>
      <c r="F954" s="4"/>
      <c r="G954" s="4"/>
      <c r="H954" s="4"/>
      <c r="I954" s="4"/>
      <c r="J954" s="4"/>
      <c r="K954" s="4"/>
      <c r="L954" s="4"/>
      <c r="M954" s="4"/>
      <c r="N954" s="4"/>
      <c r="O954" s="4"/>
      <c r="P954" s="4"/>
      <c r="Q954" s="4"/>
      <c r="R954" s="4"/>
      <c r="S954" s="4"/>
      <c r="T954" s="4"/>
      <c r="U954" s="4"/>
      <c r="V954" s="4"/>
      <c r="W954" s="4"/>
      <c r="X954" s="4"/>
    </row>
    <row r="955" spans="1:24" ht="11.25" customHeight="1" x14ac:dyDescent="0.2">
      <c r="A955" s="10"/>
      <c r="B955" s="4"/>
      <c r="C955" s="4"/>
      <c r="D955" s="4"/>
      <c r="E955" s="4"/>
      <c r="F955" s="4"/>
      <c r="G955" s="4"/>
      <c r="H955" s="4"/>
      <c r="I955" s="4"/>
      <c r="J955" s="4"/>
      <c r="K955" s="4"/>
      <c r="L955" s="4"/>
      <c r="M955" s="4"/>
      <c r="N955" s="4"/>
      <c r="O955" s="4"/>
      <c r="P955" s="4"/>
      <c r="Q955" s="4"/>
      <c r="R955" s="4"/>
      <c r="S955" s="4"/>
      <c r="T955" s="4"/>
      <c r="U955" s="4"/>
      <c r="V955" s="4"/>
      <c r="W955" s="4"/>
      <c r="X955" s="4"/>
    </row>
    <row r="956" spans="1:24" ht="11.25" customHeight="1" x14ac:dyDescent="0.2">
      <c r="A956" s="10"/>
      <c r="B956" s="4"/>
      <c r="C956" s="4"/>
      <c r="D956" s="4"/>
      <c r="E956" s="4"/>
      <c r="F956" s="4"/>
      <c r="G956" s="4"/>
      <c r="H956" s="4"/>
      <c r="I956" s="4"/>
      <c r="J956" s="4"/>
      <c r="K956" s="4"/>
      <c r="L956" s="4"/>
      <c r="M956" s="4"/>
      <c r="N956" s="4"/>
      <c r="O956" s="4"/>
      <c r="P956" s="4"/>
      <c r="Q956" s="4"/>
      <c r="R956" s="4"/>
      <c r="S956" s="4"/>
      <c r="T956" s="4"/>
      <c r="U956" s="4"/>
      <c r="V956" s="4"/>
      <c r="W956" s="4"/>
      <c r="X956" s="4"/>
    </row>
    <row r="957" spans="1:24" ht="11.25" customHeight="1" x14ac:dyDescent="0.2">
      <c r="A957" s="10"/>
      <c r="B957" s="4"/>
      <c r="C957" s="4"/>
      <c r="D957" s="4"/>
      <c r="E957" s="4"/>
      <c r="F957" s="4"/>
      <c r="G957" s="4"/>
      <c r="H957" s="4"/>
      <c r="I957" s="4"/>
      <c r="J957" s="4"/>
      <c r="K957" s="4"/>
      <c r="L957" s="4"/>
      <c r="M957" s="4"/>
      <c r="N957" s="4"/>
      <c r="O957" s="4"/>
      <c r="P957" s="4"/>
      <c r="Q957" s="4"/>
      <c r="R957" s="4"/>
      <c r="S957" s="4"/>
      <c r="T957" s="4"/>
      <c r="U957" s="4"/>
      <c r="V957" s="4"/>
      <c r="W957" s="4"/>
      <c r="X957" s="4"/>
    </row>
    <row r="958" spans="1:24" ht="11.25" customHeight="1" x14ac:dyDescent="0.2">
      <c r="A958" s="10"/>
      <c r="B958" s="4"/>
      <c r="C958" s="4"/>
      <c r="D958" s="4"/>
      <c r="E958" s="4"/>
      <c r="F958" s="4"/>
      <c r="G958" s="4"/>
      <c r="H958" s="4"/>
      <c r="I958" s="4"/>
      <c r="J958" s="4"/>
      <c r="K958" s="4"/>
      <c r="L958" s="4"/>
      <c r="M958" s="4"/>
      <c r="N958" s="4"/>
      <c r="O958" s="4"/>
      <c r="P958" s="4"/>
      <c r="Q958" s="4"/>
      <c r="R958" s="4"/>
      <c r="S958" s="4"/>
      <c r="T958" s="4"/>
      <c r="U958" s="4"/>
      <c r="V958" s="4"/>
      <c r="W958" s="4"/>
      <c r="X958" s="4"/>
    </row>
    <row r="959" spans="1:24" ht="11.25" customHeight="1" x14ac:dyDescent="0.2">
      <c r="A959" s="10"/>
      <c r="B959" s="4"/>
      <c r="C959" s="4"/>
      <c r="D959" s="4"/>
      <c r="E959" s="4"/>
      <c r="F959" s="4"/>
      <c r="G959" s="4"/>
      <c r="H959" s="4"/>
      <c r="I959" s="4"/>
      <c r="J959" s="4"/>
      <c r="K959" s="4"/>
      <c r="L959" s="4"/>
      <c r="M959" s="4"/>
      <c r="N959" s="4"/>
      <c r="O959" s="4"/>
      <c r="P959" s="4"/>
      <c r="Q959" s="4"/>
      <c r="R959" s="4"/>
      <c r="S959" s="4"/>
      <c r="T959" s="4"/>
      <c r="U959" s="4"/>
      <c r="V959" s="4"/>
      <c r="W959" s="4"/>
      <c r="X959" s="4"/>
    </row>
    <row r="960" spans="1:24" ht="11.25" customHeight="1" x14ac:dyDescent="0.2">
      <c r="A960" s="10"/>
      <c r="B960" s="4"/>
      <c r="C960" s="4"/>
      <c r="D960" s="4"/>
      <c r="E960" s="4"/>
      <c r="F960" s="4"/>
      <c r="G960" s="4"/>
      <c r="H960" s="4"/>
      <c r="I960" s="4"/>
      <c r="J960" s="4"/>
      <c r="K960" s="4"/>
      <c r="L960" s="4"/>
      <c r="M960" s="4"/>
      <c r="N960" s="4"/>
      <c r="O960" s="4"/>
      <c r="P960" s="4"/>
      <c r="Q960" s="4"/>
      <c r="R960" s="4"/>
      <c r="S960" s="4"/>
      <c r="T960" s="4"/>
      <c r="U960" s="4"/>
      <c r="V960" s="4"/>
      <c r="W960" s="4"/>
      <c r="X960" s="4"/>
    </row>
    <row r="961" spans="1:24" ht="11.25" customHeight="1" x14ac:dyDescent="0.2">
      <c r="A961" s="10"/>
      <c r="B961" s="4"/>
      <c r="C961" s="4"/>
      <c r="D961" s="4"/>
      <c r="E961" s="4"/>
      <c r="F961" s="4"/>
      <c r="G961" s="4"/>
      <c r="H961" s="4"/>
      <c r="I961" s="4"/>
      <c r="J961" s="4"/>
      <c r="K961" s="4"/>
      <c r="L961" s="4"/>
      <c r="M961" s="4"/>
      <c r="N961" s="4"/>
      <c r="O961" s="4"/>
      <c r="P961" s="4"/>
      <c r="Q961" s="4"/>
      <c r="R961" s="4"/>
      <c r="S961" s="4"/>
      <c r="T961" s="4"/>
      <c r="U961" s="4"/>
      <c r="V961" s="4"/>
      <c r="W961" s="4"/>
      <c r="X961" s="4"/>
    </row>
    <row r="962" spans="1:24" ht="11.25" customHeight="1" x14ac:dyDescent="0.2">
      <c r="A962" s="10"/>
      <c r="B962" s="4"/>
      <c r="C962" s="4"/>
      <c r="D962" s="4"/>
      <c r="E962" s="4"/>
      <c r="F962" s="4"/>
      <c r="G962" s="4"/>
      <c r="H962" s="4"/>
      <c r="I962" s="4"/>
      <c r="J962" s="4"/>
      <c r="K962" s="4"/>
      <c r="L962" s="4"/>
      <c r="M962" s="4"/>
      <c r="N962" s="4"/>
      <c r="O962" s="4"/>
      <c r="P962" s="4"/>
      <c r="Q962" s="4"/>
      <c r="R962" s="4"/>
      <c r="S962" s="4"/>
      <c r="T962" s="4"/>
      <c r="U962" s="4"/>
      <c r="V962" s="4"/>
      <c r="W962" s="4"/>
      <c r="X962" s="4"/>
    </row>
    <row r="963" spans="1:24" ht="11.25" customHeight="1" x14ac:dyDescent="0.2">
      <c r="A963" s="10"/>
      <c r="B963" s="4"/>
      <c r="C963" s="4"/>
      <c r="D963" s="4"/>
      <c r="E963" s="4"/>
      <c r="F963" s="4"/>
      <c r="G963" s="4"/>
      <c r="H963" s="4"/>
      <c r="I963" s="4"/>
      <c r="J963" s="4"/>
      <c r="K963" s="4"/>
      <c r="L963" s="4"/>
      <c r="M963" s="4"/>
      <c r="N963" s="4"/>
      <c r="O963" s="4"/>
      <c r="P963" s="4"/>
      <c r="Q963" s="4"/>
      <c r="R963" s="4"/>
      <c r="S963" s="4"/>
      <c r="T963" s="4"/>
      <c r="U963" s="4"/>
      <c r="V963" s="4"/>
      <c r="W963" s="4"/>
      <c r="X963" s="4"/>
    </row>
    <row r="964" spans="1:24" ht="11.25" customHeight="1" x14ac:dyDescent="0.2">
      <c r="A964" s="10"/>
      <c r="B964" s="4"/>
      <c r="C964" s="4"/>
      <c r="D964" s="4"/>
      <c r="E964" s="4"/>
      <c r="F964" s="4"/>
      <c r="G964" s="4"/>
      <c r="H964" s="4"/>
      <c r="I964" s="4"/>
      <c r="J964" s="4"/>
      <c r="K964" s="4"/>
      <c r="L964" s="4"/>
      <c r="M964" s="4"/>
      <c r="N964" s="4"/>
      <c r="O964" s="4"/>
      <c r="P964" s="4"/>
      <c r="Q964" s="4"/>
      <c r="R964" s="4"/>
      <c r="S964" s="4"/>
      <c r="T964" s="4"/>
      <c r="U964" s="4"/>
      <c r="V964" s="4"/>
      <c r="W964" s="4"/>
      <c r="X964" s="4"/>
    </row>
    <row r="965" spans="1:24" ht="11.25" customHeight="1" x14ac:dyDescent="0.2">
      <c r="A965" s="10"/>
      <c r="B965" s="4"/>
      <c r="C965" s="4"/>
      <c r="D965" s="4"/>
      <c r="E965" s="4"/>
      <c r="F965" s="4"/>
      <c r="G965" s="4"/>
      <c r="H965" s="4"/>
      <c r="I965" s="4"/>
      <c r="J965" s="4"/>
      <c r="K965" s="4"/>
      <c r="L965" s="4"/>
      <c r="M965" s="4"/>
      <c r="N965" s="4"/>
      <c r="O965" s="4"/>
      <c r="P965" s="4"/>
      <c r="Q965" s="4"/>
      <c r="R965" s="4"/>
      <c r="S965" s="4"/>
      <c r="T965" s="4"/>
      <c r="U965" s="4"/>
      <c r="V965" s="4"/>
      <c r="W965" s="4"/>
      <c r="X965" s="4"/>
    </row>
    <row r="966" spans="1:24" ht="11.25" customHeight="1" x14ac:dyDescent="0.2">
      <c r="A966" s="10"/>
      <c r="B966" s="4"/>
      <c r="C966" s="4"/>
      <c r="D966" s="4"/>
      <c r="E966" s="4"/>
      <c r="F966" s="4"/>
      <c r="G966" s="4"/>
      <c r="H966" s="4"/>
      <c r="I966" s="4"/>
      <c r="J966" s="4"/>
      <c r="K966" s="4"/>
      <c r="L966" s="4"/>
      <c r="M966" s="4"/>
      <c r="N966" s="4"/>
      <c r="O966" s="4"/>
      <c r="P966" s="4"/>
      <c r="Q966" s="4"/>
      <c r="R966" s="4"/>
      <c r="S966" s="4"/>
      <c r="T966" s="4"/>
      <c r="U966" s="4"/>
      <c r="V966" s="4"/>
      <c r="W966" s="4"/>
      <c r="X966" s="4"/>
    </row>
    <row r="967" spans="1:24" ht="11.25" customHeight="1" x14ac:dyDescent="0.2">
      <c r="A967" s="10"/>
      <c r="B967" s="4"/>
      <c r="C967" s="4"/>
      <c r="D967" s="4"/>
      <c r="E967" s="4"/>
      <c r="F967" s="4"/>
      <c r="G967" s="4"/>
      <c r="H967" s="4"/>
      <c r="I967" s="4"/>
      <c r="J967" s="4"/>
      <c r="K967" s="4"/>
      <c r="L967" s="4"/>
      <c r="M967" s="4"/>
      <c r="N967" s="4"/>
      <c r="O967" s="4"/>
      <c r="P967" s="4"/>
      <c r="Q967" s="4"/>
      <c r="R967" s="4"/>
      <c r="S967" s="4"/>
      <c r="T967" s="4"/>
      <c r="U967" s="4"/>
      <c r="V967" s="4"/>
      <c r="W967" s="4"/>
      <c r="X967" s="4"/>
    </row>
    <row r="968" spans="1:24" ht="11.25" customHeight="1" x14ac:dyDescent="0.2">
      <c r="A968" s="10"/>
      <c r="B968" s="4"/>
      <c r="C968" s="4"/>
      <c r="D968" s="4"/>
      <c r="E968" s="4"/>
      <c r="F968" s="4"/>
      <c r="G968" s="4"/>
      <c r="H968" s="4"/>
      <c r="I968" s="4"/>
      <c r="J968" s="4"/>
      <c r="K968" s="4"/>
      <c r="L968" s="4"/>
      <c r="M968" s="4"/>
      <c r="N968" s="4"/>
      <c r="O968" s="4"/>
      <c r="P968" s="4"/>
      <c r="Q968" s="4"/>
      <c r="R968" s="4"/>
      <c r="S968" s="4"/>
      <c r="T968" s="4"/>
      <c r="U968" s="4"/>
      <c r="V968" s="4"/>
      <c r="W968" s="4"/>
      <c r="X968" s="4"/>
    </row>
    <row r="969" spans="1:24" ht="11.25" customHeight="1" x14ac:dyDescent="0.2">
      <c r="A969" s="10"/>
      <c r="B969" s="4"/>
      <c r="C969" s="4"/>
      <c r="D969" s="4"/>
      <c r="E969" s="4"/>
      <c r="F969" s="4"/>
      <c r="G969" s="4"/>
      <c r="H969" s="4"/>
      <c r="I969" s="4"/>
      <c r="J969" s="4"/>
      <c r="K969" s="4"/>
      <c r="L969" s="4"/>
      <c r="M969" s="4"/>
      <c r="N969" s="4"/>
      <c r="O969" s="4"/>
      <c r="P969" s="4"/>
      <c r="Q969" s="4"/>
      <c r="R969" s="4"/>
      <c r="S969" s="4"/>
      <c r="T969" s="4"/>
      <c r="U969" s="4"/>
      <c r="V969" s="4"/>
      <c r="W969" s="4"/>
      <c r="X969" s="4"/>
    </row>
    <row r="970" spans="1:24" ht="11.25" customHeight="1" x14ac:dyDescent="0.2">
      <c r="A970" s="10"/>
      <c r="B970" s="4"/>
      <c r="C970" s="4"/>
      <c r="D970" s="4"/>
      <c r="E970" s="4"/>
      <c r="F970" s="4"/>
      <c r="G970" s="4"/>
      <c r="H970" s="4"/>
      <c r="I970" s="4"/>
      <c r="J970" s="4"/>
      <c r="K970" s="4"/>
      <c r="L970" s="4"/>
      <c r="M970" s="4"/>
      <c r="N970" s="4"/>
      <c r="O970" s="4"/>
      <c r="P970" s="4"/>
      <c r="Q970" s="4"/>
      <c r="R970" s="4"/>
      <c r="S970" s="4"/>
      <c r="T970" s="4"/>
      <c r="U970" s="4"/>
      <c r="V970" s="4"/>
      <c r="W970" s="4"/>
      <c r="X970" s="4"/>
    </row>
    <row r="971" spans="1:24" ht="11.25" customHeight="1" x14ac:dyDescent="0.2">
      <c r="A971" s="10"/>
      <c r="B971" s="4"/>
      <c r="C971" s="4"/>
      <c r="D971" s="4"/>
      <c r="E971" s="4"/>
      <c r="F971" s="4"/>
      <c r="G971" s="4"/>
      <c r="H971" s="4"/>
      <c r="I971" s="4"/>
      <c r="J971" s="4"/>
      <c r="K971" s="4"/>
      <c r="L971" s="4"/>
      <c r="M971" s="4"/>
      <c r="N971" s="4"/>
      <c r="O971" s="4"/>
      <c r="P971" s="4"/>
      <c r="Q971" s="4"/>
      <c r="R971" s="4"/>
      <c r="S971" s="4"/>
      <c r="T971" s="4"/>
      <c r="U971" s="4"/>
      <c r="V971" s="4"/>
      <c r="W971" s="4"/>
      <c r="X971" s="4"/>
    </row>
    <row r="972" spans="1:24" ht="11.25" customHeight="1" x14ac:dyDescent="0.2">
      <c r="A972" s="10"/>
      <c r="B972" s="4"/>
      <c r="C972" s="4"/>
      <c r="D972" s="4"/>
      <c r="E972" s="4"/>
      <c r="F972" s="4"/>
      <c r="G972" s="4"/>
      <c r="H972" s="4"/>
      <c r="I972" s="4"/>
      <c r="J972" s="4"/>
      <c r="K972" s="4"/>
      <c r="L972" s="4"/>
      <c r="M972" s="4"/>
      <c r="N972" s="4"/>
      <c r="O972" s="4"/>
      <c r="P972" s="4"/>
      <c r="Q972" s="4"/>
      <c r="R972" s="4"/>
      <c r="S972" s="4"/>
      <c r="T972" s="4"/>
      <c r="U972" s="4"/>
      <c r="V972" s="4"/>
      <c r="W972" s="4"/>
      <c r="X972" s="4"/>
    </row>
    <row r="973" spans="1:24" ht="11.25" customHeight="1" x14ac:dyDescent="0.2">
      <c r="A973" s="10"/>
      <c r="B973" s="4"/>
      <c r="C973" s="4"/>
      <c r="D973" s="4"/>
      <c r="E973" s="4"/>
      <c r="F973" s="4"/>
      <c r="G973" s="4"/>
      <c r="H973" s="4"/>
      <c r="I973" s="4"/>
      <c r="J973" s="4"/>
      <c r="K973" s="4"/>
      <c r="L973" s="4"/>
      <c r="M973" s="4"/>
      <c r="N973" s="4"/>
      <c r="O973" s="4"/>
      <c r="P973" s="4"/>
      <c r="Q973" s="4"/>
      <c r="R973" s="4"/>
      <c r="S973" s="4"/>
      <c r="T973" s="4"/>
      <c r="U973" s="4"/>
      <c r="V973" s="4"/>
      <c r="W973" s="4"/>
      <c r="X973" s="4"/>
    </row>
    <row r="974" spans="1:24" ht="11.25" customHeight="1" x14ac:dyDescent="0.2">
      <c r="A974" s="10"/>
      <c r="B974" s="4"/>
      <c r="C974" s="4"/>
      <c r="D974" s="4"/>
      <c r="E974" s="4"/>
      <c r="F974" s="4"/>
      <c r="G974" s="4"/>
      <c r="H974" s="4"/>
      <c r="I974" s="4"/>
      <c r="J974" s="4"/>
      <c r="K974" s="4"/>
      <c r="L974" s="4"/>
      <c r="M974" s="4"/>
      <c r="N974" s="4"/>
      <c r="O974" s="4"/>
      <c r="P974" s="4"/>
      <c r="Q974" s="4"/>
      <c r="R974" s="4"/>
      <c r="S974" s="4"/>
      <c r="T974" s="4"/>
      <c r="U974" s="4"/>
      <c r="V974" s="4"/>
      <c r="W974" s="4"/>
      <c r="X974" s="4"/>
    </row>
    <row r="975" spans="1:24" ht="11.25" customHeight="1" x14ac:dyDescent="0.2">
      <c r="A975" s="10"/>
      <c r="B975" s="4"/>
      <c r="C975" s="4"/>
      <c r="D975" s="4"/>
      <c r="E975" s="4"/>
      <c r="F975" s="4"/>
      <c r="G975" s="4"/>
      <c r="H975" s="4"/>
      <c r="I975" s="4"/>
      <c r="J975" s="4"/>
      <c r="K975" s="4"/>
      <c r="L975" s="4"/>
      <c r="M975" s="4"/>
      <c r="N975" s="4"/>
      <c r="O975" s="4"/>
      <c r="P975" s="4"/>
      <c r="Q975" s="4"/>
      <c r="R975" s="4"/>
      <c r="S975" s="4"/>
      <c r="T975" s="4"/>
      <c r="U975" s="4"/>
      <c r="V975" s="4"/>
      <c r="W975" s="4"/>
      <c r="X975" s="4"/>
    </row>
    <row r="976" spans="1:24" ht="11.25" customHeight="1" x14ac:dyDescent="0.2">
      <c r="A976" s="10"/>
      <c r="B976" s="4"/>
      <c r="C976" s="4"/>
      <c r="D976" s="4"/>
      <c r="E976" s="4"/>
      <c r="F976" s="4"/>
      <c r="G976" s="4"/>
      <c r="H976" s="4"/>
      <c r="I976" s="4"/>
      <c r="J976" s="4"/>
      <c r="K976" s="4"/>
      <c r="L976" s="4"/>
      <c r="M976" s="4"/>
      <c r="N976" s="4"/>
      <c r="O976" s="4"/>
      <c r="P976" s="4"/>
      <c r="Q976" s="4"/>
      <c r="R976" s="4"/>
      <c r="S976" s="4"/>
      <c r="T976" s="4"/>
      <c r="U976" s="4"/>
      <c r="V976" s="4"/>
      <c r="W976" s="4"/>
      <c r="X976" s="4"/>
    </row>
    <row r="977" spans="1:24" ht="11.25" customHeight="1" x14ac:dyDescent="0.2">
      <c r="A977" s="10"/>
      <c r="B977" s="4"/>
      <c r="C977" s="4"/>
      <c r="D977" s="4"/>
      <c r="E977" s="4"/>
      <c r="F977" s="4"/>
      <c r="G977" s="4"/>
      <c r="H977" s="4"/>
      <c r="I977" s="4"/>
      <c r="J977" s="4"/>
      <c r="K977" s="4"/>
      <c r="L977" s="4"/>
      <c r="M977" s="4"/>
      <c r="N977" s="4"/>
      <c r="O977" s="4"/>
      <c r="P977" s="4"/>
      <c r="Q977" s="4"/>
      <c r="R977" s="4"/>
      <c r="S977" s="4"/>
      <c r="T977" s="4"/>
      <c r="U977" s="4"/>
      <c r="V977" s="4"/>
      <c r="W977" s="4"/>
      <c r="X977" s="4"/>
    </row>
    <row r="978" spans="1:24" ht="11.25" customHeight="1" x14ac:dyDescent="0.2">
      <c r="A978" s="10"/>
      <c r="B978" s="4"/>
      <c r="C978" s="4"/>
      <c r="D978" s="4"/>
      <c r="E978" s="4"/>
      <c r="F978" s="4"/>
      <c r="G978" s="4"/>
      <c r="H978" s="4"/>
      <c r="I978" s="4"/>
      <c r="J978" s="4"/>
      <c r="K978" s="4"/>
      <c r="L978" s="4"/>
      <c r="M978" s="4"/>
      <c r="N978" s="4"/>
      <c r="O978" s="4"/>
      <c r="P978" s="4"/>
      <c r="Q978" s="4"/>
      <c r="R978" s="4"/>
      <c r="S978" s="4"/>
      <c r="T978" s="4"/>
      <c r="U978" s="4"/>
      <c r="V978" s="4"/>
      <c r="W978" s="4"/>
      <c r="X978" s="4"/>
    </row>
    <row r="979" spans="1:24" ht="11.25" customHeight="1" x14ac:dyDescent="0.2">
      <c r="A979" s="10"/>
      <c r="B979" s="4"/>
      <c r="C979" s="4"/>
      <c r="D979" s="4"/>
      <c r="E979" s="4"/>
      <c r="F979" s="4"/>
      <c r="G979" s="4"/>
      <c r="H979" s="4"/>
      <c r="I979" s="4"/>
      <c r="J979" s="4"/>
      <c r="K979" s="4"/>
      <c r="L979" s="4"/>
      <c r="M979" s="4"/>
      <c r="N979" s="4"/>
      <c r="O979" s="4"/>
      <c r="P979" s="4"/>
      <c r="Q979" s="4"/>
      <c r="R979" s="4"/>
      <c r="S979" s="4"/>
      <c r="T979" s="4"/>
      <c r="U979" s="4"/>
      <c r="V979" s="4"/>
      <c r="W979" s="4"/>
      <c r="X979" s="4"/>
    </row>
    <row r="980" spans="1:24" ht="11.25" customHeight="1" x14ac:dyDescent="0.2">
      <c r="A980" s="10"/>
      <c r="B980" s="4"/>
      <c r="C980" s="4"/>
      <c r="D980" s="4"/>
      <c r="E980" s="4"/>
      <c r="F980" s="4"/>
      <c r="G980" s="4"/>
      <c r="H980" s="4"/>
      <c r="I980" s="4"/>
      <c r="J980" s="4"/>
      <c r="K980" s="4"/>
      <c r="L980" s="4"/>
      <c r="M980" s="4"/>
      <c r="N980" s="4"/>
      <c r="O980" s="4"/>
      <c r="P980" s="4"/>
      <c r="Q980" s="4"/>
      <c r="R980" s="4"/>
      <c r="S980" s="4"/>
      <c r="T980" s="4"/>
      <c r="U980" s="4"/>
      <c r="V980" s="4"/>
      <c r="W980" s="4"/>
      <c r="X980" s="4"/>
    </row>
    <row r="981" spans="1:24" ht="11.25" customHeight="1" x14ac:dyDescent="0.2">
      <c r="A981" s="10"/>
      <c r="B981" s="4"/>
      <c r="C981" s="4"/>
      <c r="D981" s="4"/>
      <c r="E981" s="4"/>
      <c r="F981" s="4"/>
      <c r="G981" s="4"/>
      <c r="H981" s="4"/>
      <c r="I981" s="4"/>
      <c r="J981" s="4"/>
      <c r="K981" s="4"/>
      <c r="L981" s="4"/>
      <c r="M981" s="4"/>
      <c r="N981" s="4"/>
      <c r="O981" s="4"/>
      <c r="P981" s="4"/>
      <c r="Q981" s="4"/>
      <c r="R981" s="4"/>
      <c r="S981" s="4"/>
      <c r="T981" s="4"/>
      <c r="U981" s="4"/>
      <c r="V981" s="4"/>
      <c r="W981" s="4"/>
      <c r="X981" s="4"/>
    </row>
    <row r="982" spans="1:24" ht="11.25" customHeight="1" x14ac:dyDescent="0.2">
      <c r="A982" s="10"/>
      <c r="B982" s="4"/>
      <c r="C982" s="4"/>
      <c r="D982" s="4"/>
      <c r="E982" s="4"/>
      <c r="F982" s="4"/>
      <c r="G982" s="4"/>
      <c r="H982" s="4"/>
      <c r="I982" s="4"/>
      <c r="J982" s="4"/>
      <c r="K982" s="4"/>
      <c r="L982" s="4"/>
      <c r="M982" s="4"/>
      <c r="N982" s="4"/>
      <c r="O982" s="4"/>
      <c r="P982" s="4"/>
      <c r="Q982" s="4"/>
      <c r="R982" s="4"/>
      <c r="S982" s="4"/>
      <c r="T982" s="4"/>
      <c r="U982" s="4"/>
      <c r="V982" s="4"/>
      <c r="W982" s="4"/>
      <c r="X982" s="4"/>
    </row>
    <row r="983" spans="1:24" ht="11.25" customHeight="1" x14ac:dyDescent="0.2">
      <c r="A983" s="10"/>
      <c r="B983" s="4"/>
      <c r="C983" s="4"/>
      <c r="D983" s="4"/>
      <c r="E983" s="4"/>
      <c r="F983" s="4"/>
      <c r="G983" s="4"/>
      <c r="H983" s="4"/>
      <c r="I983" s="4"/>
      <c r="J983" s="4"/>
      <c r="K983" s="4"/>
      <c r="L983" s="4"/>
      <c r="M983" s="4"/>
      <c r="N983" s="4"/>
      <c r="O983" s="4"/>
      <c r="P983" s="4"/>
      <c r="Q983" s="4"/>
      <c r="R983" s="4"/>
      <c r="S983" s="4"/>
      <c r="T983" s="4"/>
      <c r="U983" s="4"/>
      <c r="V983" s="4"/>
      <c r="W983" s="4"/>
      <c r="X983" s="4"/>
    </row>
    <row r="984" spans="1:24" ht="11.25" customHeight="1" x14ac:dyDescent="0.2">
      <c r="A984" s="10"/>
      <c r="B984" s="4"/>
      <c r="C984" s="4"/>
      <c r="D984" s="4"/>
      <c r="E984" s="4"/>
      <c r="F984" s="4"/>
      <c r="G984" s="4"/>
      <c r="H984" s="4"/>
      <c r="I984" s="4"/>
      <c r="J984" s="4"/>
      <c r="K984" s="4"/>
      <c r="L984" s="4"/>
      <c r="M984" s="4"/>
      <c r="N984" s="4"/>
      <c r="O984" s="4"/>
      <c r="P984" s="4"/>
      <c r="Q984" s="4"/>
      <c r="R984" s="4"/>
      <c r="S984" s="4"/>
      <c r="T984" s="4"/>
      <c r="U984" s="4"/>
      <c r="V984" s="4"/>
      <c r="W984" s="4"/>
      <c r="X984" s="4"/>
    </row>
    <row r="985" spans="1:24" ht="11.25" customHeight="1" x14ac:dyDescent="0.2">
      <c r="A985" s="10"/>
      <c r="B985" s="4"/>
      <c r="C985" s="4"/>
      <c r="D985" s="4"/>
      <c r="E985" s="4"/>
      <c r="F985" s="4"/>
      <c r="G985" s="4"/>
      <c r="H985" s="4"/>
      <c r="I985" s="4"/>
      <c r="J985" s="4"/>
      <c r="K985" s="4"/>
      <c r="L985" s="4"/>
      <c r="M985" s="4"/>
      <c r="N985" s="4"/>
      <c r="O985" s="4"/>
      <c r="P985" s="4"/>
      <c r="Q985" s="4"/>
      <c r="R985" s="4"/>
      <c r="S985" s="4"/>
      <c r="T985" s="4"/>
      <c r="U985" s="4"/>
      <c r="V985" s="4"/>
      <c r="W985" s="4"/>
      <c r="X985" s="4"/>
    </row>
    <row r="986" spans="1:24" ht="11.25" customHeight="1" x14ac:dyDescent="0.2">
      <c r="A986" s="10"/>
      <c r="B986" s="4"/>
      <c r="C986" s="4"/>
      <c r="D986" s="4"/>
      <c r="E986" s="4"/>
      <c r="F986" s="4"/>
      <c r="G986" s="4"/>
      <c r="H986" s="4"/>
      <c r="I986" s="4"/>
      <c r="J986" s="4"/>
      <c r="K986" s="4"/>
      <c r="L986" s="4"/>
      <c r="M986" s="4"/>
      <c r="N986" s="4"/>
      <c r="O986" s="4"/>
      <c r="P986" s="4"/>
      <c r="Q986" s="4"/>
      <c r="R986" s="4"/>
      <c r="S986" s="4"/>
      <c r="T986" s="4"/>
      <c r="U986" s="4"/>
      <c r="V986" s="4"/>
      <c r="W986" s="4"/>
      <c r="X986" s="4"/>
    </row>
    <row r="987" spans="1:24" ht="11.25" customHeight="1" x14ac:dyDescent="0.2">
      <c r="A987" s="10"/>
      <c r="B987" s="4"/>
      <c r="C987" s="4"/>
      <c r="D987" s="4"/>
      <c r="E987" s="4"/>
      <c r="F987" s="4"/>
      <c r="G987" s="4"/>
      <c r="H987" s="4"/>
      <c r="I987" s="4"/>
      <c r="J987" s="4"/>
      <c r="K987" s="4"/>
      <c r="L987" s="4"/>
      <c r="M987" s="4"/>
      <c r="N987" s="4"/>
      <c r="O987" s="4"/>
      <c r="P987" s="4"/>
      <c r="Q987" s="4"/>
      <c r="R987" s="4"/>
      <c r="S987" s="4"/>
      <c r="T987" s="4"/>
      <c r="U987" s="4"/>
      <c r="V987" s="4"/>
      <c r="W987" s="4"/>
      <c r="X987" s="4"/>
    </row>
    <row r="988" spans="1:24" ht="11.25" customHeight="1" x14ac:dyDescent="0.2">
      <c r="A988" s="10"/>
      <c r="B988" s="4"/>
      <c r="C988" s="4"/>
      <c r="D988" s="4"/>
      <c r="E988" s="4"/>
      <c r="F988" s="4"/>
      <c r="G988" s="4"/>
      <c r="H988" s="4"/>
      <c r="I988" s="4"/>
      <c r="J988" s="4"/>
      <c r="K988" s="4"/>
      <c r="L988" s="4"/>
      <c r="M988" s="4"/>
      <c r="N988" s="4"/>
      <c r="O988" s="4"/>
      <c r="P988" s="4"/>
      <c r="Q988" s="4"/>
      <c r="R988" s="4"/>
      <c r="S988" s="4"/>
      <c r="T988" s="4"/>
      <c r="U988" s="4"/>
      <c r="V988" s="4"/>
      <c r="W988" s="4"/>
      <c r="X988" s="4"/>
    </row>
    <row r="989" spans="1:24" ht="11.25" customHeight="1" x14ac:dyDescent="0.2">
      <c r="A989" s="10"/>
      <c r="B989" s="4"/>
      <c r="C989" s="4"/>
      <c r="D989" s="4"/>
      <c r="E989" s="4"/>
      <c r="F989" s="4"/>
      <c r="G989" s="4"/>
      <c r="H989" s="4"/>
      <c r="I989" s="4"/>
      <c r="J989" s="4"/>
      <c r="K989" s="4"/>
      <c r="L989" s="4"/>
      <c r="M989" s="4"/>
      <c r="N989" s="4"/>
      <c r="O989" s="4"/>
      <c r="P989" s="4"/>
      <c r="Q989" s="4"/>
      <c r="R989" s="4"/>
      <c r="S989" s="4"/>
      <c r="T989" s="4"/>
      <c r="U989" s="4"/>
      <c r="V989" s="4"/>
      <c r="W989" s="4"/>
      <c r="X989" s="4"/>
    </row>
    <row r="990" spans="1:24" ht="11.25" customHeight="1" x14ac:dyDescent="0.2">
      <c r="A990" s="10"/>
      <c r="B990" s="4"/>
      <c r="C990" s="4"/>
      <c r="D990" s="4"/>
      <c r="E990" s="4"/>
      <c r="F990" s="4"/>
      <c r="G990" s="4"/>
      <c r="H990" s="4"/>
      <c r="I990" s="4"/>
      <c r="J990" s="4"/>
      <c r="K990" s="4"/>
      <c r="L990" s="4"/>
      <c r="M990" s="4"/>
      <c r="N990" s="4"/>
      <c r="O990" s="4"/>
      <c r="P990" s="4"/>
      <c r="Q990" s="4"/>
      <c r="R990" s="4"/>
      <c r="S990" s="4"/>
      <c r="T990" s="4"/>
      <c r="U990" s="4"/>
      <c r="V990" s="4"/>
      <c r="W990" s="4"/>
      <c r="X990" s="4"/>
    </row>
    <row r="991" spans="1:24" ht="11.25" customHeight="1" x14ac:dyDescent="0.2">
      <c r="A991" s="10"/>
      <c r="B991" s="4"/>
      <c r="C991" s="4"/>
      <c r="D991" s="4"/>
      <c r="E991" s="4"/>
      <c r="F991" s="4"/>
      <c r="G991" s="4"/>
      <c r="H991" s="4"/>
      <c r="I991" s="4"/>
      <c r="J991" s="4"/>
      <c r="K991" s="4"/>
      <c r="L991" s="4"/>
      <c r="M991" s="4"/>
      <c r="N991" s="4"/>
      <c r="O991" s="4"/>
      <c r="P991" s="4"/>
      <c r="Q991" s="4"/>
      <c r="R991" s="4"/>
      <c r="S991" s="4"/>
      <c r="T991" s="4"/>
      <c r="U991" s="4"/>
      <c r="V991" s="4"/>
      <c r="W991" s="4"/>
      <c r="X991" s="4"/>
    </row>
    <row r="992" spans="1:24" ht="11.25" customHeight="1" x14ac:dyDescent="0.2">
      <c r="A992" s="10"/>
      <c r="B992" s="4"/>
      <c r="C992" s="4"/>
      <c r="D992" s="4"/>
      <c r="E992" s="4"/>
      <c r="F992" s="4"/>
      <c r="G992" s="4"/>
      <c r="H992" s="4"/>
      <c r="I992" s="4"/>
      <c r="J992" s="4"/>
      <c r="K992" s="4"/>
      <c r="L992" s="4"/>
      <c r="M992" s="4"/>
      <c r="N992" s="4"/>
      <c r="O992" s="4"/>
      <c r="P992" s="4"/>
      <c r="Q992" s="4"/>
      <c r="R992" s="4"/>
      <c r="S992" s="4"/>
      <c r="T992" s="4"/>
      <c r="U992" s="4"/>
      <c r="V992" s="4"/>
      <c r="W992" s="4"/>
      <c r="X992" s="4"/>
    </row>
    <row r="993" spans="1:24" ht="11.25" customHeight="1" x14ac:dyDescent="0.2">
      <c r="A993" s="10"/>
      <c r="B993" s="4"/>
      <c r="C993" s="4"/>
      <c r="D993" s="4"/>
      <c r="E993" s="4"/>
      <c r="F993" s="4"/>
      <c r="G993" s="4"/>
      <c r="H993" s="4"/>
      <c r="I993" s="4"/>
      <c r="J993" s="4"/>
      <c r="K993" s="4"/>
      <c r="L993" s="4"/>
      <c r="M993" s="4"/>
      <c r="N993" s="4"/>
      <c r="O993" s="4"/>
      <c r="P993" s="4"/>
      <c r="Q993" s="4"/>
      <c r="R993" s="4"/>
      <c r="S993" s="4"/>
      <c r="T993" s="4"/>
      <c r="U993" s="4"/>
      <c r="V993" s="4"/>
      <c r="W993" s="4"/>
      <c r="X993" s="4"/>
    </row>
    <row r="994" spans="1:24" ht="11.25" customHeight="1" x14ac:dyDescent="0.2">
      <c r="A994" s="10"/>
      <c r="B994" s="4"/>
      <c r="C994" s="4"/>
      <c r="D994" s="4"/>
      <c r="E994" s="4"/>
      <c r="F994" s="4"/>
      <c r="G994" s="4"/>
      <c r="H994" s="4"/>
      <c r="I994" s="4"/>
      <c r="J994" s="4"/>
      <c r="K994" s="4"/>
      <c r="L994" s="4"/>
      <c r="M994" s="4"/>
      <c r="N994" s="4"/>
      <c r="O994" s="4"/>
      <c r="P994" s="4"/>
      <c r="Q994" s="4"/>
      <c r="R994" s="4"/>
      <c r="S994" s="4"/>
      <c r="T994" s="4"/>
      <c r="U994" s="4"/>
      <c r="V994" s="4"/>
      <c r="W994" s="4"/>
      <c r="X994" s="4"/>
    </row>
    <row r="995" spans="1:24" ht="11.25" customHeight="1" x14ac:dyDescent="0.2">
      <c r="A995" s="10"/>
      <c r="B995" s="4"/>
      <c r="C995" s="4"/>
      <c r="D995" s="4"/>
      <c r="E995" s="4"/>
      <c r="F995" s="4"/>
      <c r="G995" s="4"/>
      <c r="H995" s="4"/>
      <c r="I995" s="4"/>
      <c r="J995" s="4"/>
      <c r="K995" s="4"/>
      <c r="L995" s="4"/>
      <c r="M995" s="4"/>
      <c r="N995" s="4"/>
      <c r="O995" s="4"/>
      <c r="P995" s="4"/>
      <c r="Q995" s="4"/>
      <c r="R995" s="4"/>
      <c r="S995" s="4"/>
      <c r="T995" s="4"/>
      <c r="U995" s="4"/>
      <c r="V995" s="4"/>
      <c r="W995" s="4"/>
      <c r="X995" s="4"/>
    </row>
    <row r="996" spans="1:24" ht="11.25" customHeight="1" x14ac:dyDescent="0.2">
      <c r="A996" s="10"/>
      <c r="B996" s="4"/>
      <c r="C996" s="4"/>
      <c r="D996" s="4"/>
      <c r="E996" s="4"/>
      <c r="F996" s="4"/>
      <c r="G996" s="4"/>
      <c r="H996" s="4"/>
      <c r="I996" s="4"/>
      <c r="J996" s="4"/>
      <c r="K996" s="4"/>
      <c r="L996" s="4"/>
      <c r="M996" s="4"/>
      <c r="N996" s="4"/>
      <c r="O996" s="4"/>
      <c r="P996" s="4"/>
      <c r="Q996" s="4"/>
      <c r="R996" s="4"/>
      <c r="S996" s="4"/>
      <c r="T996" s="4"/>
      <c r="U996" s="4"/>
      <c r="V996" s="4"/>
      <c r="W996" s="4"/>
      <c r="X996" s="4"/>
    </row>
    <row r="997" spans="1:24" ht="11.25" customHeight="1" x14ac:dyDescent="0.2">
      <c r="A997" s="10"/>
      <c r="B997" s="4"/>
      <c r="C997" s="4"/>
      <c r="D997" s="4"/>
      <c r="E997" s="4"/>
      <c r="F997" s="4"/>
      <c r="G997" s="4"/>
      <c r="H997" s="4"/>
      <c r="I997" s="4"/>
      <c r="J997" s="4"/>
      <c r="K997" s="4"/>
      <c r="L997" s="4"/>
      <c r="M997" s="4"/>
      <c r="N997" s="4"/>
      <c r="O997" s="4"/>
      <c r="P997" s="4"/>
      <c r="Q997" s="4"/>
      <c r="R997" s="4"/>
      <c r="S997" s="4"/>
      <c r="T997" s="4"/>
      <c r="U997" s="4"/>
      <c r="V997" s="4"/>
      <c r="W997" s="4"/>
      <c r="X997" s="4"/>
    </row>
  </sheetData>
  <pageMargins left="0.7" right="0.7" top="0.75" bottom="0.75" header="0" footer="0"/>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52377F-9E53-4844-A998-DACDD3C97882}">
  <dimension ref="A1:H15"/>
  <sheetViews>
    <sheetView showGridLines="0" workbookViewId="0">
      <selection activeCell="G8" sqref="G8"/>
    </sheetView>
  </sheetViews>
  <sheetFormatPr defaultColWidth="8.88671875" defaultRowHeight="10.199999999999999" x14ac:dyDescent="0.3"/>
  <cols>
    <col min="1" max="1" width="1.88671875" style="93" bestFit="1" customWidth="1"/>
    <col min="2" max="2" width="19" style="93" customWidth="1"/>
    <col min="3" max="3" width="35.88671875" style="93" customWidth="1"/>
    <col min="4" max="5" width="17.109375" style="93" customWidth="1"/>
    <col min="6" max="6" width="10.33203125" style="93" bestFit="1" customWidth="1"/>
    <col min="7" max="7" width="12.33203125" style="93" bestFit="1" customWidth="1"/>
    <col min="8" max="8" width="40.33203125" style="93" customWidth="1"/>
    <col min="9" max="9" width="15.6640625" style="93" customWidth="1"/>
    <col min="10" max="10" width="19.6640625" style="93" bestFit="1" customWidth="1"/>
    <col min="11" max="11" width="19.33203125" style="93" bestFit="1" customWidth="1"/>
    <col min="12" max="14" width="15.6640625" style="93" customWidth="1"/>
    <col min="15" max="15" width="10.44140625" style="93" bestFit="1" customWidth="1"/>
    <col min="16" max="16384" width="8.88671875" style="93"/>
  </cols>
  <sheetData>
    <row r="1" spans="1:8" s="91" customFormat="1" ht="13.2" x14ac:dyDescent="0.25">
      <c r="A1" s="228" t="e" vm="1">
        <v>#VALUE!</v>
      </c>
      <c r="B1" s="228"/>
      <c r="C1" s="228"/>
    </row>
    <row r="2" spans="1:8" s="91" customFormat="1" ht="13.2" x14ac:dyDescent="0.25">
      <c r="A2" s="228"/>
      <c r="B2" s="228"/>
      <c r="C2" s="228"/>
    </row>
    <row r="3" spans="1:8" s="91" customFormat="1" ht="13.2" x14ac:dyDescent="0.25">
      <c r="A3" s="228"/>
      <c r="B3" s="228"/>
      <c r="C3" s="228"/>
    </row>
    <row r="4" spans="1:8" s="91" customFormat="1" ht="13.2" x14ac:dyDescent="0.25">
      <c r="A4" s="228"/>
      <c r="B4" s="228"/>
      <c r="C4" s="228"/>
    </row>
    <row r="5" spans="1:8" s="91" customFormat="1" ht="13.2" x14ac:dyDescent="0.25">
      <c r="A5" s="229" t="s">
        <v>178</v>
      </c>
      <c r="B5" s="229"/>
      <c r="C5" s="229"/>
    </row>
    <row r="6" spans="1:8" s="91" customFormat="1" ht="13.2" x14ac:dyDescent="0.25">
      <c r="A6" s="92"/>
      <c r="B6" s="92"/>
      <c r="C6" s="92"/>
    </row>
    <row r="7" spans="1:8" s="91" customFormat="1" ht="13.2" x14ac:dyDescent="0.25">
      <c r="A7" s="92"/>
      <c r="B7" s="230" t="s">
        <v>209</v>
      </c>
      <c r="C7" s="230"/>
      <c r="D7" s="230"/>
    </row>
    <row r="8" spans="1:8" s="91" customFormat="1" ht="13.2" x14ac:dyDescent="0.25">
      <c r="A8" s="92"/>
      <c r="B8" s="92"/>
      <c r="C8" s="92"/>
    </row>
    <row r="9" spans="1:8" ht="11.4" x14ac:dyDescent="0.2">
      <c r="B9" s="94" t="s">
        <v>179</v>
      </c>
      <c r="C9" s="95"/>
    </row>
    <row r="10" spans="1:8" ht="11.4" x14ac:dyDescent="0.3">
      <c r="B10" s="94" t="s">
        <v>180</v>
      </c>
    </row>
    <row r="11" spans="1:8" ht="11.4" x14ac:dyDescent="0.3">
      <c r="B11" s="94" t="s">
        <v>181</v>
      </c>
    </row>
    <row r="12" spans="1:8" ht="11.4" x14ac:dyDescent="0.3">
      <c r="B12" s="94" t="s">
        <v>182</v>
      </c>
    </row>
    <row r="13" spans="1:8" ht="11.4" x14ac:dyDescent="0.3">
      <c r="B13" s="94" t="s">
        <v>183</v>
      </c>
    </row>
    <row r="14" spans="1:8" ht="11.4" x14ac:dyDescent="0.2">
      <c r="B14" s="94" t="s">
        <v>62</v>
      </c>
      <c r="C14" s="96"/>
      <c r="H14" s="93" t="s">
        <v>184</v>
      </c>
    </row>
    <row r="15" spans="1:8" ht="11.4" x14ac:dyDescent="0.3">
      <c r="B15" s="94" t="s">
        <v>185</v>
      </c>
    </row>
  </sheetData>
  <mergeCells count="3">
    <mergeCell ref="A1:C4"/>
    <mergeCell ref="A5:C5"/>
    <mergeCell ref="B7:D7"/>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9" tint="0.79998168889431442"/>
  </sheetPr>
  <dimension ref="A1:K22"/>
  <sheetViews>
    <sheetView showGridLines="0" zoomScale="110" zoomScaleNormal="110" workbookViewId="0">
      <selection activeCell="B25" sqref="B25"/>
    </sheetView>
  </sheetViews>
  <sheetFormatPr defaultRowHeight="14.4" x14ac:dyDescent="0.3"/>
  <cols>
    <col min="1" max="1" width="31.44140625" customWidth="1"/>
    <col min="2" max="2" width="35.33203125" customWidth="1"/>
    <col min="3" max="7" width="19.44140625" customWidth="1"/>
  </cols>
  <sheetData>
    <row r="1" spans="1:11" s="97" customFormat="1" ht="10.199999999999999" x14ac:dyDescent="0.2">
      <c r="A1" s="98" t="s">
        <v>186</v>
      </c>
      <c r="B1" s="233">
        <f>Intro!C9</f>
        <v>0</v>
      </c>
      <c r="C1" s="233"/>
      <c r="D1" s="233"/>
      <c r="E1" s="233"/>
      <c r="F1" s="233"/>
      <c r="G1" s="233"/>
      <c r="H1" s="100"/>
      <c r="I1" s="100"/>
      <c r="J1" s="100"/>
      <c r="K1" s="100"/>
    </row>
    <row r="2" spans="1:11" s="97" customFormat="1" ht="10.199999999999999" x14ac:dyDescent="0.2">
      <c r="A2" s="98" t="s">
        <v>190</v>
      </c>
      <c r="B2" s="99" t="s">
        <v>210</v>
      </c>
      <c r="C2" s="99"/>
      <c r="D2" s="99"/>
      <c r="E2" s="99"/>
      <c r="F2" s="99"/>
      <c r="G2" s="99"/>
      <c r="H2" s="100"/>
      <c r="I2" s="100"/>
      <c r="J2" s="100"/>
      <c r="K2" s="100"/>
    </row>
    <row r="3" spans="1:11" s="97" customFormat="1" ht="10.199999999999999" x14ac:dyDescent="0.2">
      <c r="A3" s="234"/>
      <c r="B3" s="234"/>
      <c r="C3" s="234"/>
      <c r="D3" s="234"/>
      <c r="E3" s="234"/>
      <c r="F3" s="234"/>
      <c r="G3" s="234"/>
      <c r="H3" s="101"/>
      <c r="I3" s="101"/>
      <c r="J3" s="101"/>
      <c r="K3" s="101"/>
    </row>
    <row r="4" spans="1:11" s="97" customFormat="1" ht="6.75" customHeight="1" x14ac:dyDescent="0.2">
      <c r="A4" s="102"/>
      <c r="B4" s="102"/>
      <c r="C4" s="102"/>
      <c r="D4" s="102"/>
      <c r="E4" s="102"/>
      <c r="F4" s="102"/>
      <c r="G4" s="102"/>
      <c r="H4" s="101"/>
      <c r="I4" s="101"/>
      <c r="J4" s="101"/>
      <c r="K4" s="101"/>
    </row>
    <row r="5" spans="1:11" s="97" customFormat="1" ht="10.199999999999999" x14ac:dyDescent="0.2"/>
    <row r="6" spans="1:11" s="97" customFormat="1" ht="10.199999999999999" x14ac:dyDescent="0.2">
      <c r="A6" s="103" t="s">
        <v>187</v>
      </c>
      <c r="B6" s="104"/>
      <c r="C6" s="105"/>
      <c r="D6" s="105"/>
      <c r="E6" s="105"/>
      <c r="F6" s="105"/>
      <c r="G6" s="105"/>
      <c r="H6" s="105"/>
      <c r="I6" s="105"/>
      <c r="J6" s="105"/>
      <c r="K6" s="105"/>
    </row>
    <row r="7" spans="1:11" s="97" customFormat="1" ht="10.199999999999999" x14ac:dyDescent="0.2">
      <c r="A7" s="103" t="s">
        <v>188</v>
      </c>
      <c r="B7" s="104"/>
      <c r="C7" s="105"/>
      <c r="D7" s="105"/>
      <c r="E7" s="105"/>
      <c r="F7" s="105"/>
      <c r="G7" s="105"/>
      <c r="H7" s="105"/>
      <c r="I7" s="105"/>
      <c r="J7" s="105"/>
      <c r="K7" s="105"/>
    </row>
    <row r="8" spans="1:11" s="97" customFormat="1" ht="10.199999999999999" x14ac:dyDescent="0.2">
      <c r="A8" s="103" t="s">
        <v>189</v>
      </c>
      <c r="B8" s="104"/>
      <c r="C8" s="106"/>
      <c r="D8" s="106"/>
      <c r="E8" s="106"/>
      <c r="F8" s="106"/>
      <c r="G8" s="106"/>
      <c r="H8" s="106"/>
      <c r="I8" s="106"/>
      <c r="J8" s="106"/>
      <c r="K8" s="106"/>
    </row>
    <row r="9" spans="1:11" ht="15" customHeight="1" x14ac:dyDescent="0.3">
      <c r="A9" s="10"/>
      <c r="B9" s="10"/>
      <c r="C9" s="10"/>
      <c r="D9" s="10"/>
      <c r="E9" s="10"/>
      <c r="F9" s="10"/>
      <c r="G9" s="10"/>
    </row>
    <row r="10" spans="1:11" ht="15" customHeight="1" x14ac:dyDescent="0.3">
      <c r="A10" s="235" t="s">
        <v>20</v>
      </c>
      <c r="B10" s="235"/>
      <c r="C10" s="235"/>
      <c r="D10" s="235"/>
      <c r="E10" s="235"/>
      <c r="F10" s="235"/>
      <c r="G10" s="235"/>
    </row>
    <row r="11" spans="1:11" ht="15" customHeight="1" x14ac:dyDescent="0.3">
      <c r="A11" s="231" t="s">
        <v>191</v>
      </c>
      <c r="B11" s="232"/>
      <c r="C11" s="232"/>
      <c r="D11" s="232"/>
      <c r="E11" s="232"/>
      <c r="F11" s="232"/>
      <c r="G11" s="232"/>
    </row>
    <row r="12" spans="1:11" ht="15" customHeight="1" x14ac:dyDescent="0.3">
      <c r="A12" s="232"/>
      <c r="B12" s="232"/>
      <c r="C12" s="232"/>
      <c r="D12" s="232"/>
      <c r="E12" s="232"/>
      <c r="F12" s="232"/>
      <c r="G12" s="232"/>
    </row>
    <row r="13" spans="1:11" ht="15" customHeight="1" x14ac:dyDescent="0.3">
      <c r="A13" s="232"/>
      <c r="B13" s="232"/>
      <c r="C13" s="232"/>
      <c r="D13" s="232"/>
      <c r="E13" s="232"/>
      <c r="F13" s="232"/>
      <c r="G13" s="232"/>
    </row>
    <row r="14" spans="1:11" x14ac:dyDescent="0.3">
      <c r="A14" s="107"/>
      <c r="B14" s="107"/>
      <c r="C14" s="107"/>
      <c r="D14" s="107"/>
      <c r="E14" s="107"/>
      <c r="F14" s="107"/>
      <c r="G14" s="107"/>
    </row>
    <row r="15" spans="1:11" x14ac:dyDescent="0.3">
      <c r="A15" s="108" t="s">
        <v>21</v>
      </c>
      <c r="B15" s="108" t="s">
        <v>22</v>
      </c>
      <c r="C15" s="107"/>
      <c r="D15" s="107"/>
      <c r="E15" s="107"/>
      <c r="F15" s="107"/>
      <c r="G15" s="107"/>
    </row>
    <row r="16" spans="1:11" ht="27.6" x14ac:dyDescent="0.3">
      <c r="A16" s="107" t="s">
        <v>23</v>
      </c>
      <c r="B16" s="90" t="s">
        <v>24</v>
      </c>
      <c r="C16" s="107"/>
      <c r="D16" s="107"/>
      <c r="E16" s="107"/>
      <c r="F16" s="107"/>
      <c r="G16" s="107"/>
    </row>
    <row r="17" spans="1:7" ht="24" customHeight="1" x14ac:dyDescent="0.3">
      <c r="A17" s="107" t="s">
        <v>202</v>
      </c>
      <c r="B17" s="140" t="s">
        <v>202</v>
      </c>
      <c r="C17" s="107"/>
      <c r="D17" s="107"/>
      <c r="E17" s="107"/>
      <c r="F17" s="107"/>
      <c r="G17" s="107"/>
    </row>
    <row r="18" spans="1:7" ht="27.6" x14ac:dyDescent="0.3">
      <c r="A18" s="107" t="s">
        <v>335</v>
      </c>
      <c r="B18" s="90" t="s">
        <v>336</v>
      </c>
      <c r="C18" s="107"/>
      <c r="D18" s="107"/>
      <c r="E18" s="107"/>
      <c r="F18" s="107"/>
      <c r="G18" s="107"/>
    </row>
    <row r="19" spans="1:7" ht="15" customHeight="1" x14ac:dyDescent="0.3">
      <c r="A19" s="108"/>
      <c r="B19" s="107"/>
      <c r="C19" s="107"/>
      <c r="D19" s="107"/>
      <c r="E19" s="107"/>
      <c r="F19" s="107"/>
      <c r="G19" s="107"/>
    </row>
    <row r="20" spans="1:7" x14ac:dyDescent="0.3">
      <c r="A20" s="231" t="s">
        <v>211</v>
      </c>
      <c r="B20" s="232"/>
      <c r="C20" s="232"/>
      <c r="D20" s="232"/>
      <c r="E20" s="232"/>
      <c r="F20" s="232"/>
      <c r="G20" s="232"/>
    </row>
    <row r="21" spans="1:7" x14ac:dyDescent="0.3">
      <c r="A21" s="232"/>
      <c r="B21" s="232"/>
      <c r="C21" s="232"/>
      <c r="D21" s="232"/>
      <c r="E21" s="232"/>
      <c r="F21" s="232"/>
      <c r="G21" s="232"/>
    </row>
    <row r="22" spans="1:7" x14ac:dyDescent="0.3">
      <c r="A22" s="109"/>
      <c r="B22" s="109"/>
      <c r="C22" s="109"/>
      <c r="D22" s="109"/>
      <c r="E22" s="109"/>
      <c r="F22" s="109"/>
      <c r="G22" s="109"/>
    </row>
  </sheetData>
  <mergeCells count="5">
    <mergeCell ref="A11:G13"/>
    <mergeCell ref="A20:G21"/>
    <mergeCell ref="B1:G1"/>
    <mergeCell ref="A3:G3"/>
    <mergeCell ref="A10:G10"/>
  </mergeCells>
  <hyperlinks>
    <hyperlink ref="B16" location="'Fraud Risk Analysis &amp; Responses'!A1" display="Fraud Risk Analysis &amp; Responses" xr:uid="{D3502A27-0DFE-475F-B82B-FA7786E7B3A5}"/>
    <hyperlink ref="B17" location="'JET Testing Criteria'!A1" display="JET Testing Criteria" xr:uid="{0EBEB267-A4C8-46CD-AC32-17889417FF24}"/>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O111"/>
  <sheetViews>
    <sheetView showGridLines="0" tabSelected="1" view="pageBreakPreview" topLeftCell="C1" zoomScale="115" zoomScaleNormal="83" zoomScaleSheetLayoutView="115" workbookViewId="0">
      <selection activeCell="E12" sqref="E12"/>
    </sheetView>
  </sheetViews>
  <sheetFormatPr defaultColWidth="13.33203125" defaultRowHeight="11.4" x14ac:dyDescent="0.2"/>
  <cols>
    <col min="1" max="1" width="4.21875" style="141" customWidth="1"/>
    <col min="2" max="2" width="12.6640625" style="149" customWidth="1"/>
    <col min="3" max="3" width="22.33203125" style="149" customWidth="1"/>
    <col min="4" max="4" width="87.6640625" style="179" bestFit="1" customWidth="1"/>
    <col min="5" max="5" width="31.88671875" style="143" customWidth="1"/>
    <col min="6" max="6" width="36.33203125" style="144" customWidth="1"/>
    <col min="7" max="7" width="28.6640625" style="141" customWidth="1"/>
    <col min="8" max="9" width="28.6640625" style="142" customWidth="1"/>
    <col min="10" max="10" width="28.6640625" style="141" customWidth="1"/>
    <col min="11" max="11" width="28.6640625" style="142" customWidth="1"/>
    <col min="12" max="12" width="28.6640625" style="141" customWidth="1"/>
    <col min="13" max="14" width="28.6640625" style="142" customWidth="1"/>
    <col min="15" max="16" width="13.33203125" style="141" customWidth="1"/>
    <col min="17" max="16384" width="13.33203125" style="141"/>
  </cols>
  <sheetData>
    <row r="1" spans="1:14" ht="14.4" customHeight="1" x14ac:dyDescent="0.2">
      <c r="C1" s="178"/>
      <c r="D1" s="236" t="s">
        <v>539</v>
      </c>
      <c r="E1" s="236"/>
      <c r="F1" s="144" t="s">
        <v>540</v>
      </c>
      <c r="G1" s="141" t="s">
        <v>545</v>
      </c>
    </row>
    <row r="2" spans="1:14" x14ac:dyDescent="0.2">
      <c r="D2" s="236"/>
      <c r="E2" s="236"/>
      <c r="F2" s="144" t="s">
        <v>541</v>
      </c>
    </row>
    <row r="3" spans="1:14" x14ac:dyDescent="0.2">
      <c r="D3" s="236"/>
      <c r="E3" s="236"/>
      <c r="F3" s="144" t="s">
        <v>542</v>
      </c>
    </row>
    <row r="4" spans="1:14" ht="43.2" customHeight="1" x14ac:dyDescent="0.2">
      <c r="D4" s="236"/>
      <c r="E4" s="236"/>
      <c r="F4" s="144" t="s">
        <v>543</v>
      </c>
    </row>
    <row r="5" spans="1:14" x14ac:dyDescent="0.2">
      <c r="F5" s="144" t="s">
        <v>544</v>
      </c>
    </row>
    <row r="6" spans="1:14" s="144" customFormat="1" x14ac:dyDescent="0.3">
      <c r="A6" s="145"/>
      <c r="B6" s="154" t="s">
        <v>25</v>
      </c>
      <c r="C6" s="154"/>
      <c r="D6" s="180" t="s">
        <v>177</v>
      </c>
      <c r="E6" s="145"/>
      <c r="F6" s="145"/>
      <c r="G6" s="145"/>
      <c r="H6" s="145"/>
      <c r="I6" s="145"/>
      <c r="J6" s="145"/>
      <c r="K6" s="145"/>
      <c r="L6" s="146"/>
      <c r="M6" s="145"/>
      <c r="N6" s="145"/>
    </row>
    <row r="7" spans="1:14" s="144" customFormat="1" ht="19.95" customHeight="1" x14ac:dyDescent="0.3">
      <c r="A7" s="145"/>
      <c r="B7" s="157" t="s">
        <v>212</v>
      </c>
      <c r="C7" s="148"/>
      <c r="D7" s="258" t="s">
        <v>174</v>
      </c>
      <c r="E7" s="241"/>
      <c r="F7" s="241"/>
      <c r="G7" s="241"/>
      <c r="H7" s="241"/>
      <c r="I7" s="145"/>
      <c r="J7" s="147"/>
      <c r="K7" s="145"/>
      <c r="L7" s="145"/>
      <c r="M7" s="145"/>
      <c r="N7" s="145"/>
    </row>
    <row r="8" spans="1:14" s="144" customFormat="1" x14ac:dyDescent="0.3">
      <c r="A8" s="145"/>
      <c r="B8" s="243" t="s">
        <v>26</v>
      </c>
      <c r="C8" s="240" t="s">
        <v>27</v>
      </c>
      <c r="D8" s="241"/>
      <c r="E8" s="241"/>
      <c r="F8" s="241"/>
      <c r="G8" s="145"/>
      <c r="H8" s="145"/>
      <c r="I8" s="145"/>
      <c r="J8" s="147"/>
      <c r="K8" s="145"/>
      <c r="L8" s="145"/>
      <c r="M8" s="145"/>
      <c r="N8" s="145"/>
    </row>
    <row r="9" spans="1:14" s="144" customFormat="1" x14ac:dyDescent="0.3">
      <c r="A9" s="145"/>
      <c r="B9" s="241"/>
      <c r="C9" s="149"/>
      <c r="D9" s="181"/>
      <c r="E9" s="145"/>
      <c r="F9" s="145"/>
      <c r="G9" s="145"/>
      <c r="H9" s="145"/>
      <c r="I9" s="145"/>
      <c r="J9" s="145"/>
      <c r="K9" s="145"/>
      <c r="L9" s="145"/>
      <c r="M9" s="145"/>
      <c r="N9" s="145"/>
    </row>
    <row r="10" spans="1:14" ht="33" customHeight="1" x14ac:dyDescent="0.3">
      <c r="A10" s="145"/>
      <c r="B10" s="244"/>
      <c r="C10" s="240" t="s">
        <v>254</v>
      </c>
      <c r="D10" s="241"/>
      <c r="E10" s="242"/>
      <c r="F10" s="241"/>
      <c r="G10" s="167"/>
      <c r="H10" s="167"/>
      <c r="I10" s="167"/>
      <c r="J10" s="167"/>
      <c r="K10" s="167"/>
      <c r="L10" s="167"/>
      <c r="M10" s="167"/>
      <c r="N10" s="167"/>
    </row>
    <row r="11" spans="1:14" s="149" customFormat="1" ht="23.4" customHeight="1" thickBot="1" x14ac:dyDescent="0.35">
      <c r="A11" s="155"/>
      <c r="B11" s="148" t="s">
        <v>1</v>
      </c>
      <c r="C11" s="148" t="s">
        <v>28</v>
      </c>
      <c r="D11" s="148" t="s">
        <v>29</v>
      </c>
      <c r="E11" s="148" t="s">
        <v>30</v>
      </c>
      <c r="F11" s="148" t="s">
        <v>31</v>
      </c>
      <c r="G11" s="148" t="s">
        <v>32</v>
      </c>
      <c r="H11" s="148" t="s">
        <v>33</v>
      </c>
      <c r="I11" s="148" t="s">
        <v>59</v>
      </c>
      <c r="J11" s="148" t="s">
        <v>35</v>
      </c>
      <c r="K11" s="148" t="s">
        <v>34</v>
      </c>
      <c r="L11" s="148" t="s">
        <v>36</v>
      </c>
      <c r="M11" s="148" t="s">
        <v>37</v>
      </c>
      <c r="N11" s="148" t="s">
        <v>38</v>
      </c>
    </row>
    <row r="12" spans="1:14" ht="11.4" customHeight="1" thickBot="1" x14ac:dyDescent="0.35">
      <c r="A12" s="145"/>
      <c r="B12" s="248">
        <v>1</v>
      </c>
      <c r="C12" s="251" t="s">
        <v>39</v>
      </c>
      <c r="D12" s="182" t="s">
        <v>255</v>
      </c>
      <c r="E12" s="88"/>
      <c r="F12" s="89"/>
      <c r="G12" s="259" t="s">
        <v>548</v>
      </c>
      <c r="H12" s="259"/>
      <c r="I12" s="259"/>
      <c r="J12" s="255" t="s">
        <v>550</v>
      </c>
      <c r="K12" s="259" t="s">
        <v>549</v>
      </c>
      <c r="L12" s="256" t="s">
        <v>441</v>
      </c>
      <c r="M12" s="245"/>
      <c r="N12" s="237"/>
    </row>
    <row r="13" spans="1:14" ht="11.4" customHeight="1" thickBot="1" x14ac:dyDescent="0.35">
      <c r="A13" s="145"/>
      <c r="B13" s="249"/>
      <c r="C13" s="252"/>
      <c r="D13" s="182" t="s">
        <v>337</v>
      </c>
      <c r="E13" s="88"/>
      <c r="F13" s="89"/>
      <c r="G13" s="246"/>
      <c r="H13" s="246"/>
      <c r="I13" s="246"/>
      <c r="J13" s="246"/>
      <c r="K13" s="246"/>
      <c r="L13" s="246"/>
      <c r="M13" s="246"/>
      <c r="N13" s="238"/>
    </row>
    <row r="14" spans="1:14" ht="11.4" customHeight="1" thickBot="1" x14ac:dyDescent="0.35">
      <c r="A14" s="145"/>
      <c r="B14" s="249"/>
      <c r="C14" s="252"/>
      <c r="D14" s="182" t="s">
        <v>256</v>
      </c>
      <c r="E14" s="88" t="s">
        <v>546</v>
      </c>
      <c r="F14" s="89" t="s">
        <v>547</v>
      </c>
      <c r="G14" s="246"/>
      <c r="H14" s="246"/>
      <c r="I14" s="246"/>
      <c r="J14" s="246"/>
      <c r="K14" s="246"/>
      <c r="L14" s="246"/>
      <c r="M14" s="246"/>
      <c r="N14" s="238"/>
    </row>
    <row r="15" spans="1:14" ht="11.4" customHeight="1" thickBot="1" x14ac:dyDescent="0.35">
      <c r="A15" s="145"/>
      <c r="B15" s="249"/>
      <c r="C15" s="252"/>
      <c r="D15" s="182" t="s">
        <v>257</v>
      </c>
      <c r="E15" s="88" t="s">
        <v>546</v>
      </c>
      <c r="F15" s="89"/>
      <c r="G15" s="246"/>
      <c r="H15" s="246"/>
      <c r="I15" s="246"/>
      <c r="J15" s="246"/>
      <c r="K15" s="246"/>
      <c r="L15" s="246"/>
      <c r="M15" s="246"/>
      <c r="N15" s="238"/>
    </row>
    <row r="16" spans="1:14" ht="11.4" customHeight="1" thickBot="1" x14ac:dyDescent="0.35">
      <c r="A16" s="145"/>
      <c r="B16" s="249"/>
      <c r="C16" s="252"/>
      <c r="D16" s="182" t="s">
        <v>258</v>
      </c>
      <c r="E16" s="88"/>
      <c r="F16" s="89"/>
      <c r="G16" s="246"/>
      <c r="H16" s="246"/>
      <c r="I16" s="246"/>
      <c r="J16" s="246"/>
      <c r="K16" s="246"/>
      <c r="L16" s="246"/>
      <c r="M16" s="246"/>
      <c r="N16" s="238"/>
    </row>
    <row r="17" spans="1:14" ht="11.4" customHeight="1" thickBot="1" x14ac:dyDescent="0.35">
      <c r="A17" s="145"/>
      <c r="B17" s="249"/>
      <c r="C17" s="252"/>
      <c r="D17" s="182" t="s">
        <v>40</v>
      </c>
      <c r="E17" s="88"/>
      <c r="F17" s="89"/>
      <c r="G17" s="246"/>
      <c r="H17" s="246"/>
      <c r="I17" s="246"/>
      <c r="J17" s="246"/>
      <c r="K17" s="246"/>
      <c r="L17" s="246"/>
      <c r="M17" s="246"/>
      <c r="N17" s="238"/>
    </row>
    <row r="18" spans="1:14" ht="11.4" customHeight="1" thickBot="1" x14ac:dyDescent="0.35">
      <c r="A18" s="145"/>
      <c r="B18" s="249"/>
      <c r="C18" s="252"/>
      <c r="D18" s="182" t="s">
        <v>259</v>
      </c>
      <c r="E18" s="88"/>
      <c r="F18" s="89"/>
      <c r="G18" s="246"/>
      <c r="H18" s="246"/>
      <c r="I18" s="246"/>
      <c r="J18" s="246"/>
      <c r="K18" s="246"/>
      <c r="L18" s="246"/>
      <c r="M18" s="246"/>
      <c r="N18" s="238"/>
    </row>
    <row r="19" spans="1:14" ht="11.4" customHeight="1" thickBot="1" x14ac:dyDescent="0.35">
      <c r="A19" s="145"/>
      <c r="B19" s="249"/>
      <c r="C19" s="252"/>
      <c r="D19" s="182" t="s">
        <v>260</v>
      </c>
      <c r="E19" s="88"/>
      <c r="F19" s="89"/>
      <c r="G19" s="246"/>
      <c r="H19" s="246"/>
      <c r="I19" s="246"/>
      <c r="J19" s="246"/>
      <c r="K19" s="246"/>
      <c r="L19" s="246"/>
      <c r="M19" s="246"/>
      <c r="N19" s="238"/>
    </row>
    <row r="20" spans="1:14" ht="11.4" customHeight="1" thickBot="1" x14ac:dyDescent="0.35">
      <c r="A20" s="145"/>
      <c r="B20" s="249"/>
      <c r="C20" s="252"/>
      <c r="D20" s="182" t="s">
        <v>261</v>
      </c>
      <c r="E20" s="88"/>
      <c r="F20" s="89"/>
      <c r="G20" s="246"/>
      <c r="H20" s="246"/>
      <c r="I20" s="246"/>
      <c r="J20" s="246"/>
      <c r="K20" s="246"/>
      <c r="L20" s="246"/>
      <c r="M20" s="246"/>
      <c r="N20" s="238"/>
    </row>
    <row r="21" spans="1:14" ht="11.4" customHeight="1" thickBot="1" x14ac:dyDescent="0.35">
      <c r="A21" s="145"/>
      <c r="B21" s="250"/>
      <c r="C21" s="253"/>
      <c r="D21" s="182" t="s">
        <v>262</v>
      </c>
      <c r="E21" s="88"/>
      <c r="F21" s="89"/>
      <c r="G21" s="247"/>
      <c r="H21" s="247"/>
      <c r="I21" s="247"/>
      <c r="J21" s="247"/>
      <c r="K21" s="247"/>
      <c r="L21" s="247"/>
      <c r="M21" s="247"/>
      <c r="N21" s="239"/>
    </row>
    <row r="22" spans="1:14" ht="12" thickBot="1" x14ac:dyDescent="0.35">
      <c r="A22" s="145"/>
      <c r="B22" s="248">
        <v>2</v>
      </c>
      <c r="C22" s="251" t="s">
        <v>41</v>
      </c>
      <c r="D22" s="182" t="s">
        <v>263</v>
      </c>
      <c r="E22" s="88"/>
      <c r="F22" s="89"/>
      <c r="G22" s="254"/>
      <c r="H22" s="254"/>
      <c r="I22" s="254"/>
      <c r="J22" s="255"/>
      <c r="K22" s="254"/>
      <c r="L22" s="256"/>
      <c r="M22" s="257"/>
      <c r="N22" s="237"/>
    </row>
    <row r="23" spans="1:14" ht="12" thickBot="1" x14ac:dyDescent="0.35">
      <c r="A23" s="145"/>
      <c r="B23" s="249"/>
      <c r="C23" s="252"/>
      <c r="D23" s="182" t="s">
        <v>264</v>
      </c>
      <c r="E23" s="88"/>
      <c r="F23" s="89"/>
      <c r="G23" s="246"/>
      <c r="H23" s="246"/>
      <c r="I23" s="246"/>
      <c r="J23" s="246"/>
      <c r="K23" s="246"/>
      <c r="L23" s="246"/>
      <c r="M23" s="246"/>
      <c r="N23" s="238"/>
    </row>
    <row r="24" spans="1:14" ht="12" thickBot="1" x14ac:dyDescent="0.35">
      <c r="A24" s="145"/>
      <c r="B24" s="249"/>
      <c r="C24" s="252"/>
      <c r="D24" s="182" t="s">
        <v>265</v>
      </c>
      <c r="E24" s="88"/>
      <c r="F24" s="89"/>
      <c r="G24" s="246"/>
      <c r="H24" s="246"/>
      <c r="I24" s="246"/>
      <c r="J24" s="246"/>
      <c r="K24" s="246"/>
      <c r="L24" s="246"/>
      <c r="M24" s="246"/>
      <c r="N24" s="238"/>
    </row>
    <row r="25" spans="1:14" ht="12" thickBot="1" x14ac:dyDescent="0.35">
      <c r="A25" s="145"/>
      <c r="B25" s="249"/>
      <c r="C25" s="252"/>
      <c r="D25" s="182" t="s">
        <v>266</v>
      </c>
      <c r="E25" s="88"/>
      <c r="F25" s="89"/>
      <c r="G25" s="246"/>
      <c r="H25" s="246"/>
      <c r="I25" s="246"/>
      <c r="J25" s="246"/>
      <c r="K25" s="246"/>
      <c r="L25" s="246"/>
      <c r="M25" s="246"/>
      <c r="N25" s="238"/>
    </row>
    <row r="26" spans="1:14" ht="12" thickBot="1" x14ac:dyDescent="0.35">
      <c r="A26" s="145"/>
      <c r="B26" s="249"/>
      <c r="C26" s="252"/>
      <c r="D26" s="182" t="s">
        <v>267</v>
      </c>
      <c r="E26" s="88"/>
      <c r="F26" s="89"/>
      <c r="G26" s="246"/>
      <c r="H26" s="246"/>
      <c r="I26" s="246"/>
      <c r="J26" s="246"/>
      <c r="K26" s="246"/>
      <c r="L26" s="246"/>
      <c r="M26" s="246"/>
      <c r="N26" s="238"/>
    </row>
    <row r="27" spans="1:14" ht="12" thickBot="1" x14ac:dyDescent="0.35">
      <c r="A27" s="145"/>
      <c r="B27" s="249"/>
      <c r="C27" s="252"/>
      <c r="D27" s="182" t="s">
        <v>268</v>
      </c>
      <c r="E27" s="88"/>
      <c r="F27" s="89"/>
      <c r="G27" s="246"/>
      <c r="H27" s="246"/>
      <c r="I27" s="246"/>
      <c r="J27" s="246"/>
      <c r="K27" s="246"/>
      <c r="L27" s="246"/>
      <c r="M27" s="246"/>
      <c r="N27" s="238"/>
    </row>
    <row r="28" spans="1:14" ht="12" thickBot="1" x14ac:dyDescent="0.35">
      <c r="A28" s="145"/>
      <c r="B28" s="249"/>
      <c r="C28" s="252"/>
      <c r="D28" s="182" t="s">
        <v>269</v>
      </c>
      <c r="E28" s="88"/>
      <c r="F28" s="89"/>
      <c r="G28" s="246"/>
      <c r="H28" s="246"/>
      <c r="I28" s="246"/>
      <c r="J28" s="246"/>
      <c r="K28" s="246"/>
      <c r="L28" s="246"/>
      <c r="M28" s="246"/>
      <c r="N28" s="238"/>
    </row>
    <row r="29" spans="1:14" ht="23.4" thickBot="1" x14ac:dyDescent="0.35">
      <c r="A29" s="145"/>
      <c r="B29" s="249"/>
      <c r="C29" s="252"/>
      <c r="D29" s="182" t="s">
        <v>270</v>
      </c>
      <c r="E29" s="88"/>
      <c r="F29" s="89"/>
      <c r="G29" s="246"/>
      <c r="H29" s="246"/>
      <c r="I29" s="246"/>
      <c r="J29" s="246"/>
      <c r="K29" s="246"/>
      <c r="L29" s="246"/>
      <c r="M29" s="246"/>
      <c r="N29" s="238"/>
    </row>
    <row r="30" spans="1:14" ht="12" customHeight="1" thickBot="1" x14ac:dyDescent="0.35">
      <c r="A30" s="145"/>
      <c r="B30" s="250"/>
      <c r="C30" s="253"/>
      <c r="D30" s="182" t="s">
        <v>271</v>
      </c>
      <c r="E30" s="88"/>
      <c r="F30" s="89"/>
      <c r="G30" s="247"/>
      <c r="H30" s="247"/>
      <c r="I30" s="247"/>
      <c r="J30" s="247"/>
      <c r="K30" s="247"/>
      <c r="L30" s="247"/>
      <c r="M30" s="247"/>
      <c r="N30" s="239"/>
    </row>
    <row r="31" spans="1:14" ht="12" thickBot="1" x14ac:dyDescent="0.35">
      <c r="A31" s="145"/>
      <c r="B31" s="248">
        <v>3</v>
      </c>
      <c r="C31" s="251" t="s">
        <v>272</v>
      </c>
      <c r="D31" s="156" t="s">
        <v>273</v>
      </c>
      <c r="E31" s="88"/>
      <c r="F31" s="183"/>
      <c r="G31" s="254"/>
      <c r="H31" s="254"/>
      <c r="I31" s="259"/>
      <c r="J31" s="260"/>
      <c r="K31" s="259"/>
      <c r="L31" s="261"/>
      <c r="M31" s="245"/>
      <c r="N31" s="237"/>
    </row>
    <row r="32" spans="1:14" ht="12" thickBot="1" x14ac:dyDescent="0.35">
      <c r="A32" s="145"/>
      <c r="B32" s="249"/>
      <c r="C32" s="252"/>
      <c r="D32" s="156" t="s">
        <v>42</v>
      </c>
      <c r="E32" s="184"/>
      <c r="F32" s="183"/>
      <c r="G32" s="246"/>
      <c r="H32" s="246"/>
      <c r="I32" s="246"/>
      <c r="J32" s="246"/>
      <c r="K32" s="246"/>
      <c r="L32" s="246"/>
      <c r="M32" s="246"/>
      <c r="N32" s="238"/>
    </row>
    <row r="33" spans="1:14" ht="23.4" thickBot="1" x14ac:dyDescent="0.35">
      <c r="A33" s="145"/>
      <c r="B33" s="249"/>
      <c r="C33" s="252"/>
      <c r="D33" s="156" t="s">
        <v>274</v>
      </c>
      <c r="E33" s="184"/>
      <c r="F33" s="183"/>
      <c r="G33" s="246"/>
      <c r="H33" s="246"/>
      <c r="I33" s="246"/>
      <c r="J33" s="246"/>
      <c r="K33" s="246"/>
      <c r="L33" s="246"/>
      <c r="M33" s="246"/>
      <c r="N33" s="238"/>
    </row>
    <row r="34" spans="1:14" ht="12" thickBot="1" x14ac:dyDescent="0.35">
      <c r="A34" s="145"/>
      <c r="B34" s="249"/>
      <c r="C34" s="252"/>
      <c r="D34" s="156" t="s">
        <v>275</v>
      </c>
      <c r="E34" s="184"/>
      <c r="F34" s="183"/>
      <c r="G34" s="246"/>
      <c r="H34" s="246"/>
      <c r="I34" s="246"/>
      <c r="J34" s="246"/>
      <c r="K34" s="246"/>
      <c r="L34" s="246"/>
      <c r="M34" s="246"/>
      <c r="N34" s="238"/>
    </row>
    <row r="35" spans="1:14" ht="12" thickBot="1" x14ac:dyDescent="0.35">
      <c r="A35" s="145"/>
      <c r="B35" s="249"/>
      <c r="C35" s="252"/>
      <c r="D35" s="156" t="s">
        <v>43</v>
      </c>
      <c r="E35" s="184"/>
      <c r="F35" s="183"/>
      <c r="G35" s="246"/>
      <c r="H35" s="246"/>
      <c r="I35" s="246"/>
      <c r="J35" s="246"/>
      <c r="K35" s="246"/>
      <c r="L35" s="246"/>
      <c r="M35" s="246"/>
      <c r="N35" s="238"/>
    </row>
    <row r="36" spans="1:14" ht="12" thickBot="1" x14ac:dyDescent="0.35">
      <c r="A36" s="145"/>
      <c r="B36" s="249"/>
      <c r="C36" s="252"/>
      <c r="D36" s="156" t="s">
        <v>276</v>
      </c>
      <c r="E36" s="184"/>
      <c r="F36" s="183"/>
      <c r="G36" s="246"/>
      <c r="H36" s="246"/>
      <c r="I36" s="246"/>
      <c r="J36" s="246"/>
      <c r="K36" s="246"/>
      <c r="L36" s="246"/>
      <c r="M36" s="246"/>
      <c r="N36" s="238"/>
    </row>
    <row r="37" spans="1:14" ht="12" thickBot="1" x14ac:dyDescent="0.35">
      <c r="A37" s="145"/>
      <c r="B37" s="249"/>
      <c r="C37" s="252"/>
      <c r="D37" s="156" t="s">
        <v>277</v>
      </c>
      <c r="E37" s="184"/>
      <c r="F37" s="183"/>
      <c r="G37" s="246"/>
      <c r="H37" s="246"/>
      <c r="I37" s="246"/>
      <c r="J37" s="246"/>
      <c r="K37" s="246"/>
      <c r="L37" s="246"/>
      <c r="M37" s="246"/>
      <c r="N37" s="238"/>
    </row>
    <row r="38" spans="1:14" ht="12" thickBot="1" x14ac:dyDescent="0.35">
      <c r="A38" s="145"/>
      <c r="B38" s="249"/>
      <c r="C38" s="252"/>
      <c r="D38" s="156" t="s">
        <v>278</v>
      </c>
      <c r="E38" s="184"/>
      <c r="F38" s="183"/>
      <c r="G38" s="246"/>
      <c r="H38" s="246"/>
      <c r="I38" s="246"/>
      <c r="J38" s="246"/>
      <c r="K38" s="246"/>
      <c r="L38" s="246"/>
      <c r="M38" s="246"/>
      <c r="N38" s="238"/>
    </row>
    <row r="39" spans="1:14" ht="12" thickBot="1" x14ac:dyDescent="0.35">
      <c r="A39" s="145"/>
      <c r="B39" s="249"/>
      <c r="C39" s="252"/>
      <c r="D39" s="156" t="s">
        <v>279</v>
      </c>
      <c r="E39" s="184"/>
      <c r="F39" s="183"/>
      <c r="G39" s="246"/>
      <c r="H39" s="246"/>
      <c r="I39" s="246"/>
      <c r="J39" s="246"/>
      <c r="K39" s="246"/>
      <c r="L39" s="246"/>
      <c r="M39" s="246"/>
      <c r="N39" s="238"/>
    </row>
    <row r="40" spans="1:14" ht="12" thickBot="1" x14ac:dyDescent="0.35">
      <c r="A40" s="145"/>
      <c r="B40" s="250"/>
      <c r="C40" s="253"/>
      <c r="D40" s="156" t="s">
        <v>44</v>
      </c>
      <c r="E40" s="184"/>
      <c r="F40" s="183"/>
      <c r="G40" s="247"/>
      <c r="H40" s="247"/>
      <c r="I40" s="247"/>
      <c r="J40" s="247"/>
      <c r="K40" s="247"/>
      <c r="L40" s="247"/>
      <c r="M40" s="247"/>
      <c r="N40" s="239"/>
    </row>
    <row r="41" spans="1:14" ht="23.4" thickBot="1" x14ac:dyDescent="0.35">
      <c r="A41" s="145"/>
      <c r="B41" s="248">
        <v>4</v>
      </c>
      <c r="C41" s="251" t="s">
        <v>45</v>
      </c>
      <c r="D41" s="156" t="s">
        <v>280</v>
      </c>
      <c r="E41" s="184"/>
      <c r="F41" s="183"/>
      <c r="G41" s="254"/>
      <c r="H41" s="254"/>
      <c r="I41" s="254"/>
      <c r="J41" s="255"/>
      <c r="K41" s="254"/>
      <c r="L41" s="256"/>
      <c r="M41" s="257"/>
      <c r="N41" s="237"/>
    </row>
    <row r="42" spans="1:14" ht="12" thickBot="1" x14ac:dyDescent="0.35">
      <c r="A42" s="145"/>
      <c r="B42" s="249"/>
      <c r="C42" s="252"/>
      <c r="D42" s="156" t="s">
        <v>281</v>
      </c>
      <c r="E42" s="184"/>
      <c r="F42" s="183"/>
      <c r="G42" s="246"/>
      <c r="H42" s="246"/>
      <c r="I42" s="246"/>
      <c r="J42" s="246"/>
      <c r="K42" s="246"/>
      <c r="L42" s="246"/>
      <c r="M42" s="246"/>
      <c r="N42" s="238"/>
    </row>
    <row r="43" spans="1:14" ht="12" thickBot="1" x14ac:dyDescent="0.35">
      <c r="A43" s="145"/>
      <c r="B43" s="249"/>
      <c r="C43" s="252"/>
      <c r="D43" s="156" t="s">
        <v>282</v>
      </c>
      <c r="E43" s="184"/>
      <c r="F43" s="183"/>
      <c r="G43" s="246"/>
      <c r="H43" s="246"/>
      <c r="I43" s="246"/>
      <c r="J43" s="246"/>
      <c r="K43" s="246"/>
      <c r="L43" s="246"/>
      <c r="M43" s="246"/>
      <c r="N43" s="238"/>
    </row>
    <row r="44" spans="1:14" ht="23.4" thickBot="1" x14ac:dyDescent="0.35">
      <c r="A44" s="145"/>
      <c r="B44" s="249"/>
      <c r="C44" s="252"/>
      <c r="D44" s="156" t="s">
        <v>283</v>
      </c>
      <c r="E44" s="184"/>
      <c r="F44" s="183"/>
      <c r="G44" s="246"/>
      <c r="H44" s="246"/>
      <c r="I44" s="246"/>
      <c r="J44" s="246"/>
      <c r="K44" s="246"/>
      <c r="L44" s="246"/>
      <c r="M44" s="246"/>
      <c r="N44" s="238"/>
    </row>
    <row r="45" spans="1:14" ht="12" thickBot="1" x14ac:dyDescent="0.35">
      <c r="A45" s="145"/>
      <c r="B45" s="250"/>
      <c r="C45" s="253"/>
      <c r="D45" s="156" t="s">
        <v>44</v>
      </c>
      <c r="E45" s="184"/>
      <c r="F45" s="183"/>
      <c r="G45" s="247"/>
      <c r="H45" s="247"/>
      <c r="I45" s="247"/>
      <c r="J45" s="247"/>
      <c r="K45" s="247"/>
      <c r="L45" s="247"/>
      <c r="M45" s="247"/>
      <c r="N45" s="239"/>
    </row>
    <row r="46" spans="1:14" ht="12" thickBot="1" x14ac:dyDescent="0.35">
      <c r="A46" s="145"/>
      <c r="B46" s="248">
        <v>5</v>
      </c>
      <c r="C46" s="251" t="s">
        <v>46</v>
      </c>
      <c r="D46" s="156" t="s">
        <v>284</v>
      </c>
      <c r="E46" s="184"/>
      <c r="F46" s="183"/>
      <c r="G46" s="254"/>
      <c r="H46" s="254"/>
      <c r="I46" s="254"/>
      <c r="J46" s="255"/>
      <c r="K46" s="254"/>
      <c r="L46" s="256"/>
      <c r="M46" s="257"/>
      <c r="N46" s="237"/>
    </row>
    <row r="47" spans="1:14" ht="12" thickBot="1" x14ac:dyDescent="0.35">
      <c r="A47" s="145"/>
      <c r="B47" s="249"/>
      <c r="C47" s="252"/>
      <c r="D47" s="156" t="s">
        <v>285</v>
      </c>
      <c r="E47" s="184"/>
      <c r="F47" s="183"/>
      <c r="G47" s="246"/>
      <c r="H47" s="246"/>
      <c r="I47" s="246"/>
      <c r="J47" s="246"/>
      <c r="K47" s="246"/>
      <c r="L47" s="246"/>
      <c r="M47" s="246"/>
      <c r="N47" s="238"/>
    </row>
    <row r="48" spans="1:14" ht="12" thickBot="1" x14ac:dyDescent="0.35">
      <c r="A48" s="145"/>
      <c r="B48" s="249"/>
      <c r="C48" s="252"/>
      <c r="D48" s="156" t="s">
        <v>286</v>
      </c>
      <c r="E48" s="184"/>
      <c r="F48" s="183"/>
      <c r="G48" s="246"/>
      <c r="H48" s="246"/>
      <c r="I48" s="246"/>
      <c r="J48" s="246"/>
      <c r="K48" s="246"/>
      <c r="L48" s="246"/>
      <c r="M48" s="246"/>
      <c r="N48" s="238"/>
    </row>
    <row r="49" spans="1:14" ht="23.4" thickBot="1" x14ac:dyDescent="0.35">
      <c r="A49" s="145"/>
      <c r="B49" s="249"/>
      <c r="C49" s="252"/>
      <c r="D49" s="156" t="s">
        <v>287</v>
      </c>
      <c r="E49" s="184"/>
      <c r="F49" s="183"/>
      <c r="G49" s="246"/>
      <c r="H49" s="246"/>
      <c r="I49" s="246"/>
      <c r="J49" s="246"/>
      <c r="K49" s="246"/>
      <c r="L49" s="246"/>
      <c r="M49" s="246"/>
      <c r="N49" s="238"/>
    </row>
    <row r="50" spans="1:14" ht="12" thickBot="1" x14ac:dyDescent="0.35">
      <c r="A50" s="145"/>
      <c r="B50" s="249"/>
      <c r="C50" s="252"/>
      <c r="D50" s="156" t="s">
        <v>288</v>
      </c>
      <c r="E50" s="184"/>
      <c r="F50" s="183"/>
      <c r="G50" s="246"/>
      <c r="H50" s="246"/>
      <c r="I50" s="246"/>
      <c r="J50" s="246"/>
      <c r="K50" s="246"/>
      <c r="L50" s="246"/>
      <c r="M50" s="246"/>
      <c r="N50" s="238"/>
    </row>
    <row r="51" spans="1:14" ht="12" customHeight="1" thickBot="1" x14ac:dyDescent="0.35">
      <c r="A51" s="145"/>
      <c r="B51" s="250"/>
      <c r="C51" s="253"/>
      <c r="D51" s="156" t="s">
        <v>44</v>
      </c>
      <c r="E51" s="184"/>
      <c r="F51" s="183"/>
      <c r="G51" s="247"/>
      <c r="H51" s="247"/>
      <c r="I51" s="247"/>
      <c r="J51" s="247"/>
      <c r="K51" s="247"/>
      <c r="L51" s="247"/>
      <c r="M51" s="247"/>
      <c r="N51" s="239"/>
    </row>
    <row r="52" spans="1:14" s="150" customFormat="1" ht="12" thickBot="1" x14ac:dyDescent="0.35">
      <c r="A52" s="145"/>
      <c r="B52" s="248">
        <v>6</v>
      </c>
      <c r="C52" s="251" t="s">
        <v>289</v>
      </c>
      <c r="D52" s="156" t="s">
        <v>290</v>
      </c>
      <c r="E52" s="184"/>
      <c r="F52" s="183"/>
      <c r="G52" s="254"/>
      <c r="H52" s="254"/>
      <c r="I52" s="254"/>
      <c r="J52" s="255"/>
      <c r="K52" s="254"/>
      <c r="L52" s="256"/>
      <c r="M52" s="257"/>
      <c r="N52" s="237"/>
    </row>
    <row r="53" spans="1:14" s="150" customFormat="1" ht="12" thickBot="1" x14ac:dyDescent="0.35">
      <c r="A53" s="145"/>
      <c r="B53" s="249"/>
      <c r="C53" s="252"/>
      <c r="D53" s="156" t="s">
        <v>291</v>
      </c>
      <c r="E53" s="184"/>
      <c r="F53" s="183"/>
      <c r="G53" s="246"/>
      <c r="H53" s="246"/>
      <c r="I53" s="246"/>
      <c r="J53" s="246"/>
      <c r="K53" s="246"/>
      <c r="L53" s="246"/>
      <c r="M53" s="246"/>
      <c r="N53" s="238"/>
    </row>
    <row r="54" spans="1:14" s="150" customFormat="1" ht="12" thickBot="1" x14ac:dyDescent="0.35">
      <c r="A54" s="145"/>
      <c r="B54" s="249"/>
      <c r="C54" s="252"/>
      <c r="D54" s="156" t="s">
        <v>292</v>
      </c>
      <c r="E54" s="184"/>
      <c r="F54" s="183"/>
      <c r="G54" s="246"/>
      <c r="H54" s="246"/>
      <c r="I54" s="246"/>
      <c r="J54" s="246"/>
      <c r="K54" s="246"/>
      <c r="L54" s="246"/>
      <c r="M54" s="246"/>
      <c r="N54" s="238"/>
    </row>
    <row r="55" spans="1:14" s="150" customFormat="1" ht="12" thickBot="1" x14ac:dyDescent="0.35">
      <c r="A55" s="145"/>
      <c r="B55" s="249"/>
      <c r="C55" s="252"/>
      <c r="D55" s="156" t="s">
        <v>47</v>
      </c>
      <c r="E55" s="184"/>
      <c r="F55" s="183"/>
      <c r="G55" s="246"/>
      <c r="H55" s="246"/>
      <c r="I55" s="246"/>
      <c r="J55" s="246"/>
      <c r="K55" s="246"/>
      <c r="L55" s="246"/>
      <c r="M55" s="246"/>
      <c r="N55" s="238"/>
    </row>
    <row r="56" spans="1:14" s="150" customFormat="1" ht="23.4" thickBot="1" x14ac:dyDescent="0.35">
      <c r="A56" s="145"/>
      <c r="B56" s="249"/>
      <c r="C56" s="252"/>
      <c r="D56" s="156" t="s">
        <v>293</v>
      </c>
      <c r="E56" s="184"/>
      <c r="F56" s="183"/>
      <c r="G56" s="246"/>
      <c r="H56" s="246"/>
      <c r="I56" s="246"/>
      <c r="J56" s="246"/>
      <c r="K56" s="246"/>
      <c r="L56" s="246"/>
      <c r="M56" s="246"/>
      <c r="N56" s="238"/>
    </row>
    <row r="57" spans="1:14" s="150" customFormat="1" ht="23.4" thickBot="1" x14ac:dyDescent="0.35">
      <c r="A57" s="145"/>
      <c r="B57" s="249"/>
      <c r="C57" s="252"/>
      <c r="D57" s="156" t="s">
        <v>294</v>
      </c>
      <c r="E57" s="184"/>
      <c r="F57" s="183"/>
      <c r="G57" s="246"/>
      <c r="H57" s="246"/>
      <c r="I57" s="246"/>
      <c r="J57" s="246"/>
      <c r="K57" s="246"/>
      <c r="L57" s="246"/>
      <c r="M57" s="246"/>
      <c r="N57" s="238"/>
    </row>
    <row r="58" spans="1:14" s="150" customFormat="1" ht="12" thickBot="1" x14ac:dyDescent="0.35">
      <c r="A58" s="145"/>
      <c r="B58" s="250"/>
      <c r="C58" s="253"/>
      <c r="D58" s="156" t="s">
        <v>44</v>
      </c>
      <c r="E58" s="184"/>
      <c r="F58" s="183"/>
      <c r="G58" s="247"/>
      <c r="H58" s="247"/>
      <c r="I58" s="247"/>
      <c r="J58" s="247"/>
      <c r="K58" s="247"/>
      <c r="L58" s="247"/>
      <c r="M58" s="247"/>
      <c r="N58" s="239"/>
    </row>
    <row r="59" spans="1:14" s="150" customFormat="1" ht="12" thickBot="1" x14ac:dyDescent="0.35">
      <c r="A59" s="145"/>
      <c r="B59" s="248">
        <v>7</v>
      </c>
      <c r="C59" s="251" t="s">
        <v>48</v>
      </c>
      <c r="D59" s="156" t="s">
        <v>295</v>
      </c>
      <c r="E59" s="184"/>
      <c r="F59" s="183"/>
      <c r="G59" s="254"/>
      <c r="H59" s="254"/>
      <c r="I59" s="254"/>
      <c r="J59" s="255"/>
      <c r="K59" s="254"/>
      <c r="L59" s="256"/>
      <c r="M59" s="257"/>
      <c r="N59" s="237"/>
    </row>
    <row r="60" spans="1:14" s="150" customFormat="1" ht="23.4" thickBot="1" x14ac:dyDescent="0.35">
      <c r="A60" s="145"/>
      <c r="B60" s="249"/>
      <c r="C60" s="252"/>
      <c r="D60" s="156" t="s">
        <v>296</v>
      </c>
      <c r="E60" s="184"/>
      <c r="F60" s="183"/>
      <c r="G60" s="246"/>
      <c r="H60" s="246"/>
      <c r="I60" s="246"/>
      <c r="J60" s="246"/>
      <c r="K60" s="246"/>
      <c r="L60" s="246"/>
      <c r="M60" s="246"/>
      <c r="N60" s="238"/>
    </row>
    <row r="61" spans="1:14" s="150" customFormat="1" ht="12" thickBot="1" x14ac:dyDescent="0.35">
      <c r="A61" s="145"/>
      <c r="B61" s="249"/>
      <c r="C61" s="252"/>
      <c r="D61" s="156" t="s">
        <v>297</v>
      </c>
      <c r="E61" s="184"/>
      <c r="F61" s="183"/>
      <c r="G61" s="246"/>
      <c r="H61" s="246"/>
      <c r="I61" s="246"/>
      <c r="J61" s="246"/>
      <c r="K61" s="246"/>
      <c r="L61" s="246"/>
      <c r="M61" s="246"/>
      <c r="N61" s="238"/>
    </row>
    <row r="62" spans="1:14" s="150" customFormat="1" ht="12" thickBot="1" x14ac:dyDescent="0.35">
      <c r="A62" s="145"/>
      <c r="B62" s="249"/>
      <c r="C62" s="252"/>
      <c r="D62" s="156" t="s">
        <v>298</v>
      </c>
      <c r="E62" s="184"/>
      <c r="F62" s="183"/>
      <c r="G62" s="246"/>
      <c r="H62" s="246"/>
      <c r="I62" s="246"/>
      <c r="J62" s="246"/>
      <c r="K62" s="246"/>
      <c r="L62" s="246"/>
      <c r="M62" s="246"/>
      <c r="N62" s="238"/>
    </row>
    <row r="63" spans="1:14" s="150" customFormat="1" ht="12" thickBot="1" x14ac:dyDescent="0.35">
      <c r="A63" s="145"/>
      <c r="B63" s="249"/>
      <c r="C63" s="252"/>
      <c r="D63" s="156" t="s">
        <v>299</v>
      </c>
      <c r="E63" s="184"/>
      <c r="F63" s="183"/>
      <c r="G63" s="246"/>
      <c r="H63" s="246"/>
      <c r="I63" s="246"/>
      <c r="J63" s="246"/>
      <c r="K63" s="246"/>
      <c r="L63" s="246"/>
      <c r="M63" s="246"/>
      <c r="N63" s="238"/>
    </row>
    <row r="64" spans="1:14" s="150" customFormat="1" ht="12" thickBot="1" x14ac:dyDescent="0.35">
      <c r="A64" s="145"/>
      <c r="B64" s="249"/>
      <c r="C64" s="252"/>
      <c r="D64" s="156" t="s">
        <v>300</v>
      </c>
      <c r="E64" s="184"/>
      <c r="F64" s="183"/>
      <c r="G64" s="246"/>
      <c r="H64" s="246"/>
      <c r="I64" s="246"/>
      <c r="J64" s="246"/>
      <c r="K64" s="246"/>
      <c r="L64" s="246"/>
      <c r="M64" s="246"/>
      <c r="N64" s="238"/>
    </row>
    <row r="65" spans="1:14" s="150" customFormat="1" ht="12" thickBot="1" x14ac:dyDescent="0.35">
      <c r="A65" s="145"/>
      <c r="B65" s="249"/>
      <c r="C65" s="252"/>
      <c r="D65" s="156" t="s">
        <v>301</v>
      </c>
      <c r="E65" s="184"/>
      <c r="F65" s="183"/>
      <c r="G65" s="246"/>
      <c r="H65" s="246"/>
      <c r="I65" s="246"/>
      <c r="J65" s="246"/>
      <c r="K65" s="246"/>
      <c r="L65" s="246"/>
      <c r="M65" s="246"/>
      <c r="N65" s="238"/>
    </row>
    <row r="66" spans="1:14" s="150" customFormat="1" ht="12" thickBot="1" x14ac:dyDescent="0.35">
      <c r="A66" s="145"/>
      <c r="B66" s="250"/>
      <c r="C66" s="253"/>
      <c r="D66" s="156" t="s">
        <v>44</v>
      </c>
      <c r="E66" s="184"/>
      <c r="F66" s="183"/>
      <c r="G66" s="247"/>
      <c r="H66" s="247"/>
      <c r="I66" s="247"/>
      <c r="J66" s="247"/>
      <c r="K66" s="247"/>
      <c r="L66" s="247"/>
      <c r="M66" s="247"/>
      <c r="N66" s="239"/>
    </row>
    <row r="67" spans="1:14" s="150" customFormat="1" ht="23.4" thickBot="1" x14ac:dyDescent="0.35">
      <c r="A67" s="145"/>
      <c r="B67" s="248">
        <v>8</v>
      </c>
      <c r="C67" s="251" t="s">
        <v>49</v>
      </c>
      <c r="D67" s="156" t="s">
        <v>302</v>
      </c>
      <c r="E67" s="184"/>
      <c r="F67" s="183"/>
      <c r="G67" s="254"/>
      <c r="H67" s="254"/>
      <c r="I67" s="254"/>
      <c r="J67" s="255"/>
      <c r="K67" s="254"/>
      <c r="L67" s="256"/>
      <c r="M67" s="257"/>
      <c r="N67" s="237"/>
    </row>
    <row r="68" spans="1:14" s="150" customFormat="1" ht="12" thickBot="1" x14ac:dyDescent="0.35">
      <c r="A68" s="145"/>
      <c r="B68" s="249"/>
      <c r="C68" s="252"/>
      <c r="D68" s="156" t="s">
        <v>303</v>
      </c>
      <c r="E68" s="184"/>
      <c r="F68" s="183"/>
      <c r="G68" s="246"/>
      <c r="H68" s="246"/>
      <c r="I68" s="246"/>
      <c r="J68" s="246"/>
      <c r="K68" s="246"/>
      <c r="L68" s="246"/>
      <c r="M68" s="246"/>
      <c r="N68" s="238"/>
    </row>
    <row r="69" spans="1:14" s="150" customFormat="1" ht="12" thickBot="1" x14ac:dyDescent="0.35">
      <c r="A69" s="145"/>
      <c r="B69" s="249"/>
      <c r="C69" s="252"/>
      <c r="D69" s="156" t="s">
        <v>304</v>
      </c>
      <c r="E69" s="184"/>
      <c r="F69" s="183"/>
      <c r="G69" s="246"/>
      <c r="H69" s="246"/>
      <c r="I69" s="246"/>
      <c r="J69" s="246"/>
      <c r="K69" s="246"/>
      <c r="L69" s="246"/>
      <c r="M69" s="246"/>
      <c r="N69" s="238"/>
    </row>
    <row r="70" spans="1:14" s="150" customFormat="1" ht="12" customHeight="1" thickBot="1" x14ac:dyDescent="0.35">
      <c r="A70" s="145"/>
      <c r="B70" s="249"/>
      <c r="C70" s="252"/>
      <c r="D70" s="156" t="s">
        <v>305</v>
      </c>
      <c r="E70" s="184"/>
      <c r="F70" s="183"/>
      <c r="G70" s="246"/>
      <c r="H70" s="246"/>
      <c r="I70" s="246"/>
      <c r="J70" s="246"/>
      <c r="K70" s="246"/>
      <c r="L70" s="246"/>
      <c r="M70" s="246"/>
      <c r="N70" s="238"/>
    </row>
    <row r="71" spans="1:14" s="150" customFormat="1" ht="22.95" customHeight="1" thickBot="1" x14ac:dyDescent="0.35">
      <c r="A71" s="145"/>
      <c r="B71" s="249"/>
      <c r="C71" s="252"/>
      <c r="D71" s="156" t="s">
        <v>50</v>
      </c>
      <c r="E71" s="184"/>
      <c r="F71" s="183"/>
      <c r="G71" s="246"/>
      <c r="H71" s="246"/>
      <c r="I71" s="246"/>
      <c r="J71" s="246"/>
      <c r="K71" s="246"/>
      <c r="L71" s="246"/>
      <c r="M71" s="246"/>
      <c r="N71" s="238"/>
    </row>
    <row r="72" spans="1:14" s="150" customFormat="1" ht="12" thickBot="1" x14ac:dyDescent="0.35">
      <c r="A72" s="145"/>
      <c r="B72" s="249"/>
      <c r="C72" s="252"/>
      <c r="D72" s="156" t="s">
        <v>306</v>
      </c>
      <c r="E72" s="184"/>
      <c r="F72" s="183"/>
      <c r="G72" s="246"/>
      <c r="H72" s="246"/>
      <c r="I72" s="246"/>
      <c r="J72" s="246"/>
      <c r="K72" s="246"/>
      <c r="L72" s="246"/>
      <c r="M72" s="246"/>
      <c r="N72" s="238"/>
    </row>
    <row r="73" spans="1:14" s="150" customFormat="1" ht="12" thickBot="1" x14ac:dyDescent="0.35">
      <c r="A73" s="145"/>
      <c r="B73" s="249"/>
      <c r="C73" s="252"/>
      <c r="D73" s="156" t="s">
        <v>307</v>
      </c>
      <c r="E73" s="184"/>
      <c r="F73" s="183"/>
      <c r="G73" s="246"/>
      <c r="H73" s="246"/>
      <c r="I73" s="246"/>
      <c r="J73" s="246"/>
      <c r="K73" s="246"/>
      <c r="L73" s="246"/>
      <c r="M73" s="246"/>
      <c r="N73" s="238"/>
    </row>
    <row r="74" spans="1:14" s="150" customFormat="1" ht="12" thickBot="1" x14ac:dyDescent="0.35">
      <c r="A74" s="145"/>
      <c r="B74" s="249"/>
      <c r="C74" s="252"/>
      <c r="D74" s="156" t="s">
        <v>308</v>
      </c>
      <c r="E74" s="184"/>
      <c r="F74" s="183"/>
      <c r="G74" s="246"/>
      <c r="H74" s="246"/>
      <c r="I74" s="246"/>
      <c r="J74" s="246"/>
      <c r="K74" s="246"/>
      <c r="L74" s="246"/>
      <c r="M74" s="246"/>
      <c r="N74" s="238"/>
    </row>
    <row r="75" spans="1:14" s="150" customFormat="1" ht="12" thickBot="1" x14ac:dyDescent="0.35">
      <c r="A75" s="145"/>
      <c r="B75" s="250"/>
      <c r="C75" s="253"/>
      <c r="D75" s="156" t="s">
        <v>44</v>
      </c>
      <c r="E75" s="184"/>
      <c r="F75" s="183"/>
      <c r="G75" s="247"/>
      <c r="H75" s="247"/>
      <c r="I75" s="247"/>
      <c r="J75" s="247"/>
      <c r="K75" s="247"/>
      <c r="L75" s="247"/>
      <c r="M75" s="247"/>
      <c r="N75" s="239"/>
    </row>
    <row r="76" spans="1:14" s="150" customFormat="1" ht="12" thickBot="1" x14ac:dyDescent="0.35">
      <c r="A76" s="145"/>
      <c r="B76" s="248">
        <v>9</v>
      </c>
      <c r="C76" s="251" t="s">
        <v>51</v>
      </c>
      <c r="D76" s="156" t="s">
        <v>52</v>
      </c>
      <c r="E76" s="184"/>
      <c r="F76" s="183"/>
      <c r="G76" s="254"/>
      <c r="H76" s="254"/>
      <c r="I76" s="254"/>
      <c r="J76" s="255"/>
      <c r="K76" s="254"/>
      <c r="L76" s="256"/>
      <c r="M76" s="257"/>
      <c r="N76" s="237"/>
    </row>
    <row r="77" spans="1:14" s="150" customFormat="1" ht="12" thickBot="1" x14ac:dyDescent="0.35">
      <c r="A77" s="145"/>
      <c r="B77" s="249"/>
      <c r="C77" s="252"/>
      <c r="D77" s="156" t="s">
        <v>53</v>
      </c>
      <c r="E77" s="184"/>
      <c r="F77" s="183"/>
      <c r="G77" s="246"/>
      <c r="H77" s="246"/>
      <c r="I77" s="246"/>
      <c r="J77" s="246"/>
      <c r="K77" s="246"/>
      <c r="L77" s="246"/>
      <c r="M77" s="246"/>
      <c r="N77" s="238"/>
    </row>
    <row r="78" spans="1:14" s="150" customFormat="1" ht="12" thickBot="1" x14ac:dyDescent="0.35">
      <c r="A78" s="145"/>
      <c r="B78" s="249"/>
      <c r="C78" s="252"/>
      <c r="D78" s="156" t="s">
        <v>309</v>
      </c>
      <c r="E78" s="184"/>
      <c r="F78" s="183"/>
      <c r="G78" s="246"/>
      <c r="H78" s="246"/>
      <c r="I78" s="246"/>
      <c r="J78" s="246"/>
      <c r="K78" s="246"/>
      <c r="L78" s="246"/>
      <c r="M78" s="246"/>
      <c r="N78" s="238"/>
    </row>
    <row r="79" spans="1:14" s="150" customFormat="1" ht="12" customHeight="1" thickBot="1" x14ac:dyDescent="0.35">
      <c r="A79" s="145"/>
      <c r="B79" s="249"/>
      <c r="C79" s="252"/>
      <c r="D79" s="156" t="s">
        <v>310</v>
      </c>
      <c r="E79" s="184"/>
      <c r="F79" s="183"/>
      <c r="G79" s="246"/>
      <c r="H79" s="246"/>
      <c r="I79" s="246"/>
      <c r="J79" s="246"/>
      <c r="K79" s="246"/>
      <c r="L79" s="246"/>
      <c r="M79" s="246"/>
      <c r="N79" s="238"/>
    </row>
    <row r="80" spans="1:14" s="150" customFormat="1" ht="12" thickBot="1" x14ac:dyDescent="0.35">
      <c r="A80" s="145"/>
      <c r="B80" s="249"/>
      <c r="C80" s="252"/>
      <c r="D80" s="156" t="s">
        <v>311</v>
      </c>
      <c r="E80" s="184"/>
      <c r="F80" s="183"/>
      <c r="G80" s="246"/>
      <c r="H80" s="246"/>
      <c r="I80" s="246"/>
      <c r="J80" s="246"/>
      <c r="K80" s="246"/>
      <c r="L80" s="246"/>
      <c r="M80" s="246"/>
      <c r="N80" s="238"/>
    </row>
    <row r="81" spans="1:15" s="150" customFormat="1" ht="23.4" thickBot="1" x14ac:dyDescent="0.35">
      <c r="A81" s="145"/>
      <c r="B81" s="249"/>
      <c r="C81" s="252"/>
      <c r="D81" s="156" t="s">
        <v>312</v>
      </c>
      <c r="E81" s="184"/>
      <c r="F81" s="183"/>
      <c r="G81" s="246"/>
      <c r="H81" s="246"/>
      <c r="I81" s="246"/>
      <c r="J81" s="246"/>
      <c r="K81" s="246"/>
      <c r="L81" s="246"/>
      <c r="M81" s="246"/>
      <c r="N81" s="238"/>
    </row>
    <row r="82" spans="1:15" s="150" customFormat="1" ht="12" thickBot="1" x14ac:dyDescent="0.35">
      <c r="A82" s="145"/>
      <c r="B82" s="250"/>
      <c r="C82" s="253"/>
      <c r="D82" s="156" t="s">
        <v>44</v>
      </c>
      <c r="E82" s="184"/>
      <c r="F82" s="183"/>
      <c r="G82" s="247"/>
      <c r="H82" s="247"/>
      <c r="I82" s="247"/>
      <c r="J82" s="247"/>
      <c r="K82" s="247"/>
      <c r="L82" s="247"/>
      <c r="M82" s="247"/>
      <c r="N82" s="239"/>
    </row>
    <row r="83" spans="1:15" s="150" customFormat="1" ht="22.95" customHeight="1" thickBot="1" x14ac:dyDescent="0.35">
      <c r="A83" s="145"/>
      <c r="B83" s="248">
        <v>10</v>
      </c>
      <c r="C83" s="251" t="s">
        <v>54</v>
      </c>
      <c r="D83" s="156" t="s">
        <v>313</v>
      </c>
      <c r="E83" s="184"/>
      <c r="F83" s="183"/>
      <c r="G83" s="254"/>
      <c r="H83" s="254"/>
      <c r="I83" s="254"/>
      <c r="J83" s="255"/>
      <c r="K83" s="254"/>
      <c r="L83" s="256"/>
      <c r="M83" s="257"/>
      <c r="N83" s="237"/>
    </row>
    <row r="84" spans="1:15" s="150" customFormat="1" ht="23.4" thickBot="1" x14ac:dyDescent="0.35">
      <c r="A84" s="145"/>
      <c r="B84" s="249"/>
      <c r="C84" s="252"/>
      <c r="D84" s="156" t="s">
        <v>314</v>
      </c>
      <c r="E84" s="184"/>
      <c r="F84" s="183"/>
      <c r="G84" s="246"/>
      <c r="H84" s="246"/>
      <c r="I84" s="246"/>
      <c r="J84" s="246"/>
      <c r="K84" s="246"/>
      <c r="L84" s="246"/>
      <c r="M84" s="246"/>
      <c r="N84" s="238"/>
    </row>
    <row r="85" spans="1:15" s="150" customFormat="1" ht="12" thickBot="1" x14ac:dyDescent="0.25">
      <c r="A85" s="145"/>
      <c r="B85" s="249"/>
      <c r="C85" s="252"/>
      <c r="D85" s="156" t="s">
        <v>315</v>
      </c>
      <c r="E85" s="184"/>
      <c r="F85" s="183"/>
      <c r="G85" s="246"/>
      <c r="H85" s="246"/>
      <c r="I85" s="246"/>
      <c r="J85" s="246"/>
      <c r="K85" s="246"/>
      <c r="L85" s="246"/>
      <c r="M85" s="246"/>
      <c r="N85" s="238"/>
      <c r="O85" s="185"/>
    </row>
    <row r="86" spans="1:15" s="150" customFormat="1" ht="12" thickBot="1" x14ac:dyDescent="0.35">
      <c r="A86" s="145"/>
      <c r="B86" s="249"/>
      <c r="C86" s="252"/>
      <c r="D86" s="156" t="s">
        <v>316</v>
      </c>
      <c r="E86" s="184"/>
      <c r="F86" s="183"/>
      <c r="G86" s="246"/>
      <c r="H86" s="246"/>
      <c r="I86" s="246"/>
      <c r="J86" s="246"/>
      <c r="K86" s="246"/>
      <c r="L86" s="246"/>
      <c r="M86" s="246"/>
      <c r="N86" s="238"/>
      <c r="O86" s="151"/>
    </row>
    <row r="87" spans="1:15" s="150" customFormat="1" ht="12" thickBot="1" x14ac:dyDescent="0.35">
      <c r="A87" s="145"/>
      <c r="B87" s="249"/>
      <c r="C87" s="252"/>
      <c r="D87" s="156" t="s">
        <v>317</v>
      </c>
      <c r="E87" s="184"/>
      <c r="F87" s="183"/>
      <c r="G87" s="246"/>
      <c r="H87" s="246"/>
      <c r="I87" s="246"/>
      <c r="J87" s="246"/>
      <c r="K87" s="246"/>
      <c r="L87" s="246"/>
      <c r="M87" s="246"/>
      <c r="N87" s="238"/>
    </row>
    <row r="88" spans="1:15" s="150" customFormat="1" ht="12" thickBot="1" x14ac:dyDescent="0.35">
      <c r="A88" s="145"/>
      <c r="B88" s="249"/>
      <c r="C88" s="252"/>
      <c r="D88" s="156" t="s">
        <v>318</v>
      </c>
      <c r="E88" s="184"/>
      <c r="F88" s="183"/>
      <c r="G88" s="246"/>
      <c r="H88" s="246"/>
      <c r="I88" s="246"/>
      <c r="J88" s="246"/>
      <c r="K88" s="246"/>
      <c r="L88" s="246"/>
      <c r="M88" s="246"/>
      <c r="N88" s="238"/>
      <c r="O88" s="151"/>
    </row>
    <row r="89" spans="1:15" ht="12" thickBot="1" x14ac:dyDescent="0.35">
      <c r="A89" s="145"/>
      <c r="B89" s="250"/>
      <c r="C89" s="253"/>
      <c r="D89" s="156" t="s">
        <v>44</v>
      </c>
      <c r="E89" s="184"/>
      <c r="F89" s="183"/>
      <c r="G89" s="247"/>
      <c r="H89" s="247"/>
      <c r="I89" s="247"/>
      <c r="J89" s="247"/>
      <c r="K89" s="247"/>
      <c r="L89" s="247"/>
      <c r="M89" s="247"/>
      <c r="N89" s="239"/>
    </row>
    <row r="90" spans="1:15" s="150" customFormat="1" ht="23.4" thickBot="1" x14ac:dyDescent="0.35">
      <c r="A90" s="145"/>
      <c r="B90" s="248">
        <v>11</v>
      </c>
      <c r="C90" s="251" t="s">
        <v>55</v>
      </c>
      <c r="D90" s="156" t="s">
        <v>319</v>
      </c>
      <c r="E90" s="184"/>
      <c r="F90" s="183"/>
      <c r="G90" s="254"/>
      <c r="H90" s="254"/>
      <c r="I90" s="254"/>
      <c r="J90" s="255"/>
      <c r="K90" s="254"/>
      <c r="L90" s="256"/>
      <c r="M90" s="257"/>
      <c r="N90" s="237"/>
    </row>
    <row r="91" spans="1:15" s="150" customFormat="1" ht="12" customHeight="1" thickBot="1" x14ac:dyDescent="0.35">
      <c r="A91" s="145"/>
      <c r="B91" s="249"/>
      <c r="C91" s="252"/>
      <c r="D91" s="156" t="s">
        <v>320</v>
      </c>
      <c r="E91" s="184"/>
      <c r="F91" s="183"/>
      <c r="G91" s="246"/>
      <c r="H91" s="246"/>
      <c r="I91" s="246"/>
      <c r="J91" s="246"/>
      <c r="K91" s="246"/>
      <c r="L91" s="246"/>
      <c r="M91" s="246"/>
      <c r="N91" s="238"/>
    </row>
    <row r="92" spans="1:15" s="150" customFormat="1" ht="23.4" thickBot="1" x14ac:dyDescent="0.35">
      <c r="A92" s="145"/>
      <c r="B92" s="249"/>
      <c r="C92" s="252"/>
      <c r="D92" s="156" t="s">
        <v>321</v>
      </c>
      <c r="E92" s="184"/>
      <c r="F92" s="183"/>
      <c r="G92" s="246"/>
      <c r="H92" s="246"/>
      <c r="I92" s="246"/>
      <c r="J92" s="246"/>
      <c r="K92" s="246"/>
      <c r="L92" s="246"/>
      <c r="M92" s="246"/>
      <c r="N92" s="238"/>
    </row>
    <row r="93" spans="1:15" s="150" customFormat="1" ht="12" thickBot="1" x14ac:dyDescent="0.35">
      <c r="A93" s="145"/>
      <c r="B93" s="249"/>
      <c r="C93" s="252"/>
      <c r="D93" s="156" t="s">
        <v>322</v>
      </c>
      <c r="E93" s="184"/>
      <c r="F93" s="183"/>
      <c r="G93" s="246"/>
      <c r="H93" s="246"/>
      <c r="I93" s="246"/>
      <c r="J93" s="246"/>
      <c r="K93" s="246"/>
      <c r="L93" s="246"/>
      <c r="M93" s="246"/>
      <c r="N93" s="238"/>
    </row>
    <row r="94" spans="1:15" s="150" customFormat="1" ht="12" thickBot="1" x14ac:dyDescent="0.35">
      <c r="A94" s="145"/>
      <c r="B94" s="249"/>
      <c r="C94" s="252"/>
      <c r="D94" s="156" t="s">
        <v>323</v>
      </c>
      <c r="E94" s="184"/>
      <c r="F94" s="183"/>
      <c r="G94" s="246"/>
      <c r="H94" s="246"/>
      <c r="I94" s="246"/>
      <c r="J94" s="246"/>
      <c r="K94" s="246"/>
      <c r="L94" s="246"/>
      <c r="M94" s="246"/>
      <c r="N94" s="238"/>
    </row>
    <row r="95" spans="1:15" s="150" customFormat="1" ht="12" thickBot="1" x14ac:dyDescent="0.35">
      <c r="A95" s="145"/>
      <c r="B95" s="250"/>
      <c r="C95" s="253"/>
      <c r="D95" s="156" t="s">
        <v>44</v>
      </c>
      <c r="E95" s="184"/>
      <c r="F95" s="183"/>
      <c r="G95" s="247"/>
      <c r="H95" s="247"/>
      <c r="I95" s="247"/>
      <c r="J95" s="247"/>
      <c r="K95" s="247"/>
      <c r="L95" s="247"/>
      <c r="M95" s="247"/>
      <c r="N95" s="239"/>
    </row>
    <row r="96" spans="1:15" s="150" customFormat="1" ht="12" thickBot="1" x14ac:dyDescent="0.35">
      <c r="A96" s="145"/>
      <c r="B96" s="248">
        <v>12</v>
      </c>
      <c r="C96" s="251" t="s">
        <v>56</v>
      </c>
      <c r="D96" s="156" t="s">
        <v>324</v>
      </c>
      <c r="E96" s="184"/>
      <c r="F96" s="183"/>
      <c r="G96" s="254"/>
      <c r="H96" s="254"/>
      <c r="I96" s="254"/>
      <c r="J96" s="255"/>
      <c r="K96" s="254"/>
      <c r="L96" s="256"/>
      <c r="M96" s="257"/>
      <c r="N96" s="237"/>
    </row>
    <row r="97" spans="1:14" s="150" customFormat="1" ht="23.4" thickBot="1" x14ac:dyDescent="0.35">
      <c r="A97" s="145"/>
      <c r="B97" s="249"/>
      <c r="C97" s="252"/>
      <c r="D97" s="182" t="s">
        <v>325</v>
      </c>
      <c r="E97" s="184"/>
      <c r="F97" s="183"/>
      <c r="G97" s="246"/>
      <c r="H97" s="246"/>
      <c r="I97" s="246"/>
      <c r="J97" s="246"/>
      <c r="K97" s="246"/>
      <c r="L97" s="246"/>
      <c r="M97" s="246"/>
      <c r="N97" s="238"/>
    </row>
    <row r="98" spans="1:14" s="150" customFormat="1" ht="12" thickBot="1" x14ac:dyDescent="0.35">
      <c r="A98" s="145"/>
      <c r="B98" s="249"/>
      <c r="C98" s="252"/>
      <c r="D98" s="156" t="s">
        <v>326</v>
      </c>
      <c r="E98" s="184"/>
      <c r="F98" s="183"/>
      <c r="G98" s="246"/>
      <c r="H98" s="246"/>
      <c r="I98" s="246"/>
      <c r="J98" s="246"/>
      <c r="K98" s="246"/>
      <c r="L98" s="246"/>
      <c r="M98" s="246"/>
      <c r="N98" s="238"/>
    </row>
    <row r="99" spans="1:14" s="150" customFormat="1" ht="12" thickBot="1" x14ac:dyDescent="0.35">
      <c r="A99" s="145"/>
      <c r="B99" s="249"/>
      <c r="C99" s="252"/>
      <c r="D99" s="156" t="s">
        <v>327</v>
      </c>
      <c r="E99" s="184"/>
      <c r="F99" s="183"/>
      <c r="G99" s="246"/>
      <c r="H99" s="246"/>
      <c r="I99" s="246"/>
      <c r="J99" s="246"/>
      <c r="K99" s="246"/>
      <c r="L99" s="246"/>
      <c r="M99" s="246"/>
      <c r="N99" s="238"/>
    </row>
    <row r="100" spans="1:14" s="150" customFormat="1" ht="12" thickBot="1" x14ac:dyDescent="0.35">
      <c r="A100" s="145"/>
      <c r="B100" s="249"/>
      <c r="C100" s="252"/>
      <c r="D100" s="156" t="s">
        <v>328</v>
      </c>
      <c r="E100" s="184"/>
      <c r="F100" s="183"/>
      <c r="G100" s="246"/>
      <c r="H100" s="246"/>
      <c r="I100" s="246"/>
      <c r="J100" s="246"/>
      <c r="K100" s="246"/>
      <c r="L100" s="246"/>
      <c r="M100" s="246"/>
      <c r="N100" s="238"/>
    </row>
    <row r="101" spans="1:14" s="150" customFormat="1" ht="12" thickBot="1" x14ac:dyDescent="0.35">
      <c r="A101" s="145"/>
      <c r="B101" s="250"/>
      <c r="C101" s="253"/>
      <c r="D101" s="156" t="s">
        <v>44</v>
      </c>
      <c r="E101" s="184"/>
      <c r="F101" s="183"/>
      <c r="G101" s="247"/>
      <c r="H101" s="247"/>
      <c r="I101" s="247"/>
      <c r="J101" s="247"/>
      <c r="K101" s="247"/>
      <c r="L101" s="247"/>
      <c r="M101" s="247"/>
      <c r="N101" s="239"/>
    </row>
    <row r="102" spans="1:14" s="150" customFormat="1" ht="12" thickBot="1" x14ac:dyDescent="0.35">
      <c r="A102" s="145"/>
      <c r="B102" s="248">
        <v>13</v>
      </c>
      <c r="C102" s="251" t="s">
        <v>57</v>
      </c>
      <c r="D102" s="156" t="s">
        <v>58</v>
      </c>
      <c r="E102" s="184"/>
      <c r="F102" s="183"/>
      <c r="G102" s="254"/>
      <c r="H102" s="254"/>
      <c r="I102" s="254"/>
      <c r="J102" s="255"/>
      <c r="K102" s="254"/>
      <c r="L102" s="256"/>
      <c r="M102" s="257"/>
      <c r="N102" s="237"/>
    </row>
    <row r="103" spans="1:14" s="150" customFormat="1" ht="12" thickBot="1" x14ac:dyDescent="0.35">
      <c r="A103" s="145"/>
      <c r="B103" s="249"/>
      <c r="C103" s="252"/>
      <c r="D103" s="156" t="s">
        <v>329</v>
      </c>
      <c r="E103" s="184"/>
      <c r="F103" s="183"/>
      <c r="G103" s="246"/>
      <c r="H103" s="246"/>
      <c r="I103" s="246"/>
      <c r="J103" s="246"/>
      <c r="K103" s="246"/>
      <c r="L103" s="246"/>
      <c r="M103" s="246"/>
      <c r="N103" s="238"/>
    </row>
    <row r="104" spans="1:14" s="150" customFormat="1" ht="12" thickBot="1" x14ac:dyDescent="0.35">
      <c r="A104" s="145"/>
      <c r="B104" s="249"/>
      <c r="C104" s="252"/>
      <c r="D104" s="156" t="s">
        <v>330</v>
      </c>
      <c r="E104" s="184"/>
      <c r="F104" s="183"/>
      <c r="G104" s="246"/>
      <c r="H104" s="246"/>
      <c r="I104" s="246"/>
      <c r="J104" s="246"/>
      <c r="K104" s="246"/>
      <c r="L104" s="246"/>
      <c r="M104" s="246"/>
      <c r="N104" s="238"/>
    </row>
    <row r="105" spans="1:14" s="150" customFormat="1" ht="12" thickBot="1" x14ac:dyDescent="0.35">
      <c r="A105" s="145"/>
      <c r="B105" s="249"/>
      <c r="C105" s="252"/>
      <c r="D105" s="156" t="s">
        <v>331</v>
      </c>
      <c r="E105" s="184"/>
      <c r="F105" s="183"/>
      <c r="G105" s="246"/>
      <c r="H105" s="246"/>
      <c r="I105" s="246"/>
      <c r="J105" s="246"/>
      <c r="K105" s="246"/>
      <c r="L105" s="246"/>
      <c r="M105" s="246"/>
      <c r="N105" s="238"/>
    </row>
    <row r="106" spans="1:14" s="150" customFormat="1" ht="12" customHeight="1" thickBot="1" x14ac:dyDescent="0.35">
      <c r="A106" s="145"/>
      <c r="B106" s="249"/>
      <c r="C106" s="252"/>
      <c r="D106" s="156" t="s">
        <v>332</v>
      </c>
      <c r="E106" s="184"/>
      <c r="F106" s="183"/>
      <c r="G106" s="246"/>
      <c r="H106" s="246"/>
      <c r="I106" s="246"/>
      <c r="J106" s="246"/>
      <c r="K106" s="246"/>
      <c r="L106" s="246"/>
      <c r="M106" s="246"/>
      <c r="N106" s="238"/>
    </row>
    <row r="107" spans="1:14" s="150" customFormat="1" x14ac:dyDescent="0.3">
      <c r="A107" s="145"/>
      <c r="B107" s="250"/>
      <c r="C107" s="253"/>
      <c r="D107" s="156" t="s">
        <v>333</v>
      </c>
      <c r="E107" s="184"/>
      <c r="F107" s="183"/>
      <c r="G107" s="247"/>
      <c r="H107" s="247"/>
      <c r="I107" s="247"/>
      <c r="J107" s="247"/>
      <c r="K107" s="247"/>
      <c r="L107" s="247"/>
      <c r="M107" s="247"/>
      <c r="N107" s="239"/>
    </row>
    <row r="108" spans="1:14" x14ac:dyDescent="0.3">
      <c r="A108" s="145"/>
      <c r="D108" s="181"/>
      <c r="E108" s="145"/>
      <c r="F108" s="145"/>
      <c r="G108" s="145"/>
      <c r="H108" s="145"/>
      <c r="I108" s="145"/>
      <c r="J108" s="145"/>
      <c r="K108" s="145"/>
      <c r="L108" s="145"/>
      <c r="M108" s="145"/>
      <c r="N108" s="152"/>
    </row>
    <row r="109" spans="1:14" x14ac:dyDescent="0.3">
      <c r="A109" s="145"/>
      <c r="D109" s="181"/>
      <c r="E109" s="145"/>
      <c r="F109" s="145"/>
      <c r="G109" s="145"/>
      <c r="H109" s="145"/>
      <c r="I109" s="145"/>
      <c r="J109" s="145"/>
      <c r="K109" s="145"/>
      <c r="L109" s="145"/>
      <c r="M109" s="145"/>
      <c r="N109" s="152"/>
    </row>
    <row r="110" spans="1:14" x14ac:dyDescent="0.3">
      <c r="A110" s="145"/>
      <c r="D110" s="181"/>
      <c r="E110" s="145"/>
      <c r="F110" s="145"/>
      <c r="G110" s="145"/>
      <c r="H110" s="145"/>
      <c r="I110" s="145"/>
      <c r="J110" s="145"/>
      <c r="K110" s="145"/>
      <c r="L110" s="145"/>
      <c r="M110" s="145"/>
      <c r="N110" s="152"/>
    </row>
    <row r="111" spans="1:14" x14ac:dyDescent="0.3">
      <c r="A111" s="145"/>
      <c r="D111" s="181"/>
      <c r="E111" s="145"/>
      <c r="F111" s="145"/>
      <c r="G111" s="145"/>
      <c r="H111" s="145"/>
      <c r="I111" s="145"/>
      <c r="J111" s="145"/>
      <c r="K111" s="145"/>
      <c r="L111" s="145"/>
      <c r="M111" s="145"/>
      <c r="N111" s="153"/>
    </row>
  </sheetData>
  <mergeCells count="135">
    <mergeCell ref="B102:B107"/>
    <mergeCell ref="C102:C107"/>
    <mergeCell ref="G102:G107"/>
    <mergeCell ref="H102:H107"/>
    <mergeCell ref="I102:I107"/>
    <mergeCell ref="K102:K107"/>
    <mergeCell ref="J102:J107"/>
    <mergeCell ref="L102:L107"/>
    <mergeCell ref="M102:M107"/>
    <mergeCell ref="B96:B101"/>
    <mergeCell ref="C96:C101"/>
    <mergeCell ref="G96:G101"/>
    <mergeCell ref="H96:H101"/>
    <mergeCell ref="I96:I101"/>
    <mergeCell ref="K96:K101"/>
    <mergeCell ref="J96:J101"/>
    <mergeCell ref="L96:L101"/>
    <mergeCell ref="M96:M101"/>
    <mergeCell ref="B90:B95"/>
    <mergeCell ref="C90:C95"/>
    <mergeCell ref="G90:G95"/>
    <mergeCell ref="H90:H95"/>
    <mergeCell ref="I90:I95"/>
    <mergeCell ref="K90:K95"/>
    <mergeCell ref="J90:J95"/>
    <mergeCell ref="L90:L95"/>
    <mergeCell ref="M90:M95"/>
    <mergeCell ref="B83:B89"/>
    <mergeCell ref="C83:C89"/>
    <mergeCell ref="G83:G89"/>
    <mergeCell ref="H83:H89"/>
    <mergeCell ref="I83:I89"/>
    <mergeCell ref="K83:K89"/>
    <mergeCell ref="J83:J89"/>
    <mergeCell ref="L83:L89"/>
    <mergeCell ref="M83:M89"/>
    <mergeCell ref="B76:B82"/>
    <mergeCell ref="C76:C82"/>
    <mergeCell ref="G76:G82"/>
    <mergeCell ref="H76:H82"/>
    <mergeCell ref="I76:I82"/>
    <mergeCell ref="K76:K82"/>
    <mergeCell ref="J76:J82"/>
    <mergeCell ref="L76:L82"/>
    <mergeCell ref="M76:M82"/>
    <mergeCell ref="B59:B66"/>
    <mergeCell ref="C59:C66"/>
    <mergeCell ref="G59:G66"/>
    <mergeCell ref="H59:H66"/>
    <mergeCell ref="I59:I66"/>
    <mergeCell ref="K59:K66"/>
    <mergeCell ref="J59:J66"/>
    <mergeCell ref="L59:L66"/>
    <mergeCell ref="M59:M66"/>
    <mergeCell ref="B52:B58"/>
    <mergeCell ref="C52:C58"/>
    <mergeCell ref="G52:G58"/>
    <mergeCell ref="H52:H58"/>
    <mergeCell ref="I52:I58"/>
    <mergeCell ref="K52:K58"/>
    <mergeCell ref="J52:J58"/>
    <mergeCell ref="L52:L58"/>
    <mergeCell ref="M52:M58"/>
    <mergeCell ref="J31:J40"/>
    <mergeCell ref="L31:L40"/>
    <mergeCell ref="M31:M40"/>
    <mergeCell ref="N31:N40"/>
    <mergeCell ref="N41:N45"/>
    <mergeCell ref="B46:B51"/>
    <mergeCell ref="C46:C51"/>
    <mergeCell ref="G46:G51"/>
    <mergeCell ref="H46:H51"/>
    <mergeCell ref="I46:I51"/>
    <mergeCell ref="K46:K51"/>
    <mergeCell ref="J46:J51"/>
    <mergeCell ref="L46:L51"/>
    <mergeCell ref="M46:M51"/>
    <mergeCell ref="N46:N51"/>
    <mergeCell ref="B41:B45"/>
    <mergeCell ref="C41:C45"/>
    <mergeCell ref="G41:G45"/>
    <mergeCell ref="H41:H45"/>
    <mergeCell ref="I41:I45"/>
    <mergeCell ref="K41:K45"/>
    <mergeCell ref="J41:J45"/>
    <mergeCell ref="L41:L45"/>
    <mergeCell ref="M41:M45"/>
    <mergeCell ref="L67:L75"/>
    <mergeCell ref="N52:N58"/>
    <mergeCell ref="N59:N66"/>
    <mergeCell ref="M67:M75"/>
    <mergeCell ref="N67:N75"/>
    <mergeCell ref="D7:H7"/>
    <mergeCell ref="B12:B21"/>
    <mergeCell ref="C12:C21"/>
    <mergeCell ref="G12:G21"/>
    <mergeCell ref="H12:H21"/>
    <mergeCell ref="I12:I21"/>
    <mergeCell ref="K12:K21"/>
    <mergeCell ref="J12:J21"/>
    <mergeCell ref="L12:L21"/>
    <mergeCell ref="J22:J30"/>
    <mergeCell ref="L22:L30"/>
    <mergeCell ref="M22:M30"/>
    <mergeCell ref="N22:N30"/>
    <mergeCell ref="B31:B40"/>
    <mergeCell ref="C31:C40"/>
    <mergeCell ref="G31:G40"/>
    <mergeCell ref="H31:H40"/>
    <mergeCell ref="I31:I40"/>
    <mergeCell ref="K31:K40"/>
    <mergeCell ref="D1:E4"/>
    <mergeCell ref="N76:N82"/>
    <mergeCell ref="N83:N89"/>
    <mergeCell ref="N90:N95"/>
    <mergeCell ref="N96:N101"/>
    <mergeCell ref="N102:N107"/>
    <mergeCell ref="C8:F8"/>
    <mergeCell ref="C10:F10"/>
    <mergeCell ref="B8:B10"/>
    <mergeCell ref="M12:M21"/>
    <mergeCell ref="N12:N21"/>
    <mergeCell ref="B22:B30"/>
    <mergeCell ref="C22:C30"/>
    <mergeCell ref="G22:G30"/>
    <mergeCell ref="H22:H30"/>
    <mergeCell ref="I22:I30"/>
    <mergeCell ref="K22:K30"/>
    <mergeCell ref="B67:B75"/>
    <mergeCell ref="C67:C75"/>
    <mergeCell ref="G67:G75"/>
    <mergeCell ref="H67:H75"/>
    <mergeCell ref="I67:I75"/>
    <mergeCell ref="K67:K75"/>
    <mergeCell ref="J67:J75"/>
  </mergeCells>
  <conditionalFormatting sqref="E12:E107">
    <cfRule type="containsText" dxfId="5" priority="1" operator="containsText" text="Yes">
      <formula>NOT(ISERROR(SEARCH("Yes",E12)))</formula>
    </cfRule>
    <cfRule type="containsText" dxfId="4" priority="2" operator="containsText" text="No">
      <formula>NOT(ISERROR(SEARCH("No",E12)))</formula>
    </cfRule>
  </conditionalFormatting>
  <dataValidations xWindow="533" yWindow="334" count="2">
    <dataValidation type="list" allowBlank="1" showInputMessage="1" showErrorMessage="1" errorTitle="Invalid selection" error="Select Yes, No, or N/A from the dropdown." promptTitle="Relevance" prompt="Choose Yes, No, or N/A." sqref="E12:E22 E25:E28 E30:E107" xr:uid="{CEA94B13-8DB8-4FC9-8EAF-27283370B68D}">
      <formula1>"Yes,No,N/A"</formula1>
    </dataValidation>
    <dataValidation type="list" allowBlank="1" showInputMessage="1" showErrorMessage="1" sqref="E23:E24 E29" xr:uid="{5652C9AC-C541-4D12-9DB8-ECB60F73B38D}">
      <formula1>"Yes,No,N/A"</formula1>
    </dataValidation>
  </dataValidations>
  <printOptions headings="1"/>
  <pageMargins left="0.7" right="0.7" top="0.75" bottom="0.75" header="0.3" footer="0.3"/>
  <pageSetup scale="14"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D16"/>
  <sheetViews>
    <sheetView showGridLines="0" workbookViewId="0">
      <pane ySplit="5" topLeftCell="A11" activePane="bottomLeft" state="frozen"/>
      <selection activeCell="B9" sqref="B9"/>
      <selection pane="bottomLeft" activeCell="B9" sqref="B9"/>
    </sheetView>
  </sheetViews>
  <sheetFormatPr defaultRowHeight="13.8" x14ac:dyDescent="0.25"/>
  <cols>
    <col min="1" max="1" width="35.21875" style="109" customWidth="1"/>
    <col min="2" max="2" width="48.109375" style="109" customWidth="1"/>
    <col min="3" max="3" width="40.77734375" style="109" customWidth="1"/>
    <col min="4" max="4" width="48.109375" style="109" customWidth="1"/>
    <col min="5" max="16384" width="8.88671875" style="109"/>
  </cols>
  <sheetData>
    <row r="1" spans="1:4" s="114" customFormat="1" ht="15" x14ac:dyDescent="0.25">
      <c r="A1" s="262" t="s">
        <v>236</v>
      </c>
      <c r="B1" s="262"/>
      <c r="C1" s="262"/>
      <c r="D1" s="262"/>
    </row>
    <row r="2" spans="1:4" s="114" customFormat="1" x14ac:dyDescent="0.25">
      <c r="A2" s="164" t="s">
        <v>186</v>
      </c>
      <c r="B2" s="109"/>
      <c r="C2" s="109"/>
      <c r="D2" s="109"/>
    </row>
    <row r="3" spans="1:4" s="114" customFormat="1" x14ac:dyDescent="0.25">
      <c r="A3" s="164" t="s">
        <v>237</v>
      </c>
      <c r="B3" s="109"/>
      <c r="C3" s="109"/>
      <c r="D3" s="109"/>
    </row>
    <row r="4" spans="1:4" ht="43.2" customHeight="1" x14ac:dyDescent="0.25">
      <c r="A4" s="165" t="s">
        <v>60</v>
      </c>
      <c r="B4" s="166" t="s">
        <v>61</v>
      </c>
    </row>
    <row r="6" spans="1:4" x14ac:dyDescent="0.25">
      <c r="A6" s="168" t="s">
        <v>62</v>
      </c>
      <c r="B6" s="168" t="s">
        <v>63</v>
      </c>
      <c r="C6" s="168" t="s">
        <v>238</v>
      </c>
      <c r="D6" s="168" t="s">
        <v>64</v>
      </c>
    </row>
    <row r="7" spans="1:4" ht="82.8" x14ac:dyDescent="0.25">
      <c r="A7" s="170" t="s">
        <v>239</v>
      </c>
      <c r="B7" s="171" t="s">
        <v>240</v>
      </c>
      <c r="C7" s="171" t="s">
        <v>241</v>
      </c>
      <c r="D7" s="171" t="s">
        <v>242</v>
      </c>
    </row>
    <row r="8" spans="1:4" ht="55.2" x14ac:dyDescent="0.25">
      <c r="A8" s="170" t="s">
        <v>65</v>
      </c>
      <c r="B8" s="171" t="s">
        <v>66</v>
      </c>
      <c r="C8" s="171" t="s">
        <v>67</v>
      </c>
      <c r="D8" s="171" t="s">
        <v>68</v>
      </c>
    </row>
    <row r="9" spans="1:4" ht="55.2" x14ac:dyDescent="0.25">
      <c r="A9" s="170" t="s">
        <v>243</v>
      </c>
      <c r="B9" s="171" t="s">
        <v>244</v>
      </c>
      <c r="C9" s="171" t="s">
        <v>71</v>
      </c>
      <c r="D9" s="171" t="s">
        <v>245</v>
      </c>
    </row>
    <row r="10" spans="1:4" ht="27.6" x14ac:dyDescent="0.25">
      <c r="A10" s="170" t="s">
        <v>246</v>
      </c>
      <c r="B10" s="171" t="s">
        <v>247</v>
      </c>
      <c r="C10" s="171" t="s">
        <v>69</v>
      </c>
      <c r="D10" s="171" t="s">
        <v>70</v>
      </c>
    </row>
    <row r="11" spans="1:4" ht="138" x14ac:dyDescent="0.25">
      <c r="A11" s="170" t="s">
        <v>248</v>
      </c>
      <c r="B11" s="171" t="s">
        <v>249</v>
      </c>
      <c r="C11" s="171" t="s">
        <v>250</v>
      </c>
      <c r="D11" s="171" t="s">
        <v>251</v>
      </c>
    </row>
    <row r="12" spans="1:4" ht="27.6" x14ac:dyDescent="0.25">
      <c r="A12" s="170" t="s">
        <v>72</v>
      </c>
      <c r="B12" s="171" t="s">
        <v>73</v>
      </c>
      <c r="C12" s="171" t="s">
        <v>74</v>
      </c>
      <c r="D12" s="171" t="s">
        <v>75</v>
      </c>
    </row>
    <row r="13" spans="1:4" ht="27.6" x14ac:dyDescent="0.25">
      <c r="A13" s="170" t="s">
        <v>76</v>
      </c>
      <c r="B13" s="171" t="s">
        <v>77</v>
      </c>
      <c r="C13" s="171" t="s">
        <v>78</v>
      </c>
      <c r="D13" s="171" t="s">
        <v>79</v>
      </c>
    </row>
    <row r="14" spans="1:4" ht="41.4" x14ac:dyDescent="0.25">
      <c r="A14" s="170" t="s">
        <v>18</v>
      </c>
      <c r="B14" s="171" t="s">
        <v>252</v>
      </c>
      <c r="C14" s="171" t="s">
        <v>175</v>
      </c>
      <c r="D14" s="171" t="s">
        <v>253</v>
      </c>
    </row>
    <row r="15" spans="1:4" x14ac:dyDescent="0.25">
      <c r="A15" s="169"/>
      <c r="B15" s="107"/>
      <c r="C15" s="107"/>
      <c r="D15" s="107"/>
    </row>
    <row r="16" spans="1:4" x14ac:dyDescent="0.25">
      <c r="A16" s="166"/>
      <c r="B16" s="166"/>
    </row>
  </sheetData>
  <mergeCells count="1">
    <mergeCell ref="A1:D1"/>
  </mergeCells>
  <pageMargins left="0.75" right="0.75" top="1" bottom="1" header="0.5" footer="0.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Y9"/>
  <sheetViews>
    <sheetView showGridLines="0" zoomScaleNormal="100" workbookViewId="0">
      <selection activeCell="B7" sqref="B7"/>
    </sheetView>
  </sheetViews>
  <sheetFormatPr defaultColWidth="14.44140625" defaultRowHeight="15" customHeight="1" x14ac:dyDescent="0.3"/>
  <cols>
    <col min="1" max="1" width="7.21875" style="122" customWidth="1"/>
    <col min="2" max="7" width="27.6640625" style="115" customWidth="1"/>
    <col min="8" max="8" width="37.5546875" style="115" customWidth="1"/>
    <col min="9" max="25" width="8.88671875" style="115" customWidth="1"/>
    <col min="26" max="27" width="14.44140625" style="115" customWidth="1"/>
    <col min="28" max="16384" width="14.44140625" style="115"/>
  </cols>
  <sheetData>
    <row r="1" spans="1:25" s="125" customFormat="1" ht="14.4" customHeight="1" x14ac:dyDescent="0.3">
      <c r="A1" s="113" t="s">
        <v>192</v>
      </c>
      <c r="B1" s="112"/>
      <c r="C1" s="112"/>
      <c r="D1" s="112"/>
      <c r="E1" s="112"/>
      <c r="F1" s="112"/>
      <c r="G1" s="112"/>
      <c r="H1" s="78"/>
      <c r="I1" s="78"/>
      <c r="J1" s="78"/>
      <c r="K1" s="78"/>
      <c r="L1" s="78"/>
      <c r="M1" s="78"/>
      <c r="N1" s="78"/>
      <c r="O1" s="78"/>
      <c r="P1" s="78"/>
      <c r="Q1" s="78"/>
      <c r="R1" s="78"/>
      <c r="S1" s="78"/>
      <c r="T1" s="78"/>
      <c r="U1" s="78"/>
      <c r="V1" s="78"/>
      <c r="W1" s="78"/>
      <c r="X1" s="78"/>
      <c r="Y1" s="78"/>
    </row>
    <row r="2" spans="1:25" ht="14.4" customHeight="1" x14ac:dyDescent="0.3">
      <c r="A2" s="119"/>
      <c r="B2" s="116"/>
      <c r="C2" s="117"/>
      <c r="D2" s="117"/>
      <c r="E2" s="117"/>
      <c r="F2" s="117"/>
      <c r="G2" s="117"/>
      <c r="H2" s="107"/>
      <c r="I2" s="107"/>
      <c r="J2" s="107"/>
      <c r="K2" s="107"/>
      <c r="L2" s="107"/>
      <c r="M2" s="107"/>
      <c r="N2" s="107"/>
      <c r="O2" s="107"/>
      <c r="P2" s="107"/>
      <c r="Q2" s="107"/>
      <c r="R2" s="107"/>
      <c r="S2" s="107"/>
      <c r="T2" s="107"/>
      <c r="U2" s="107"/>
      <c r="V2" s="107"/>
      <c r="W2" s="107"/>
      <c r="X2" s="107"/>
      <c r="Y2" s="107"/>
    </row>
    <row r="3" spans="1:25" ht="14.4" customHeight="1" x14ac:dyDescent="0.3">
      <c r="A3" s="128" t="s">
        <v>1</v>
      </c>
      <c r="B3" s="126" t="s">
        <v>82</v>
      </c>
      <c r="C3" s="126" t="s">
        <v>83</v>
      </c>
      <c r="D3" s="126" t="s">
        <v>84</v>
      </c>
      <c r="E3" s="126" t="s">
        <v>85</v>
      </c>
      <c r="F3" s="126" t="s">
        <v>81</v>
      </c>
      <c r="G3" s="127"/>
      <c r="H3" s="107"/>
      <c r="I3" s="107"/>
      <c r="J3" s="107"/>
      <c r="K3" s="107"/>
      <c r="L3" s="107"/>
      <c r="M3" s="107"/>
      <c r="N3" s="107"/>
      <c r="O3" s="107"/>
      <c r="P3" s="107"/>
      <c r="Q3" s="107"/>
      <c r="R3" s="107"/>
      <c r="S3" s="107"/>
      <c r="T3" s="107"/>
      <c r="U3" s="107"/>
      <c r="V3" s="107"/>
      <c r="W3" s="107"/>
      <c r="X3" s="107"/>
      <c r="Y3" s="107"/>
    </row>
    <row r="4" spans="1:25" ht="69" x14ac:dyDescent="0.3">
      <c r="A4" s="120">
        <v>1</v>
      </c>
      <c r="B4" s="110" t="s">
        <v>86</v>
      </c>
      <c r="C4" s="110" t="s">
        <v>87</v>
      </c>
      <c r="D4" s="110" t="s">
        <v>88</v>
      </c>
      <c r="E4" s="110" t="s">
        <v>89</v>
      </c>
      <c r="F4" s="110" t="s">
        <v>176</v>
      </c>
      <c r="G4" s="110"/>
      <c r="H4" s="107"/>
      <c r="I4" s="107"/>
      <c r="J4" s="107"/>
      <c r="K4" s="107"/>
      <c r="L4" s="107"/>
      <c r="M4" s="107"/>
      <c r="N4" s="107"/>
      <c r="O4" s="107"/>
      <c r="P4" s="107"/>
      <c r="Q4" s="107"/>
      <c r="R4" s="107"/>
      <c r="S4" s="107"/>
      <c r="T4" s="107"/>
      <c r="U4" s="107"/>
      <c r="V4" s="107"/>
      <c r="W4" s="107"/>
      <c r="X4" s="107"/>
      <c r="Y4" s="107"/>
    </row>
    <row r="5" spans="1:25" ht="69" x14ac:dyDescent="0.3">
      <c r="A5" s="121">
        <v>2</v>
      </c>
      <c r="B5" s="110" t="s">
        <v>90</v>
      </c>
      <c r="C5" s="110" t="s">
        <v>91</v>
      </c>
      <c r="D5" s="110" t="s">
        <v>92</v>
      </c>
      <c r="E5" s="110" t="s">
        <v>89</v>
      </c>
      <c r="F5" s="110" t="s">
        <v>93</v>
      </c>
      <c r="G5" s="118"/>
      <c r="H5" s="107"/>
      <c r="I5" s="107"/>
      <c r="J5" s="107"/>
      <c r="K5" s="107"/>
      <c r="L5" s="107"/>
      <c r="M5" s="107"/>
      <c r="N5" s="107"/>
      <c r="O5" s="107"/>
      <c r="P5" s="107"/>
      <c r="Q5" s="107"/>
      <c r="R5" s="107"/>
      <c r="S5" s="107"/>
      <c r="T5" s="107"/>
      <c r="U5" s="107"/>
      <c r="V5" s="107"/>
      <c r="W5" s="107"/>
      <c r="X5" s="107"/>
      <c r="Y5" s="107"/>
    </row>
    <row r="6" spans="1:25" ht="55.2" x14ac:dyDescent="0.3">
      <c r="A6" s="121">
        <v>3</v>
      </c>
      <c r="B6" s="110" t="s">
        <v>94</v>
      </c>
      <c r="C6" s="110" t="s">
        <v>87</v>
      </c>
      <c r="D6" s="110" t="s">
        <v>95</v>
      </c>
      <c r="E6" s="110" t="s">
        <v>96</v>
      </c>
      <c r="F6" s="110" t="s">
        <v>97</v>
      </c>
      <c r="G6" s="110"/>
      <c r="H6" s="107"/>
      <c r="I6" s="107"/>
      <c r="J6" s="107"/>
      <c r="K6" s="107"/>
      <c r="L6" s="107"/>
      <c r="M6" s="107"/>
      <c r="N6" s="107"/>
      <c r="O6" s="107"/>
      <c r="P6" s="107"/>
      <c r="Q6" s="107"/>
      <c r="R6" s="107"/>
      <c r="S6" s="107"/>
      <c r="T6" s="107"/>
      <c r="U6" s="107"/>
      <c r="V6" s="107"/>
      <c r="W6" s="107"/>
      <c r="X6" s="107"/>
      <c r="Y6" s="107"/>
    </row>
    <row r="7" spans="1:25" ht="61.8" customHeight="1" x14ac:dyDescent="0.3">
      <c r="A7" s="121">
        <v>4</v>
      </c>
      <c r="B7" s="110" t="s">
        <v>98</v>
      </c>
      <c r="C7" s="110" t="s">
        <v>87</v>
      </c>
      <c r="D7" s="110" t="s">
        <v>99</v>
      </c>
      <c r="E7" s="110" t="s">
        <v>100</v>
      </c>
      <c r="F7" s="110" t="s">
        <v>101</v>
      </c>
      <c r="G7" s="110"/>
      <c r="H7" s="107"/>
      <c r="I7" s="107"/>
      <c r="J7" s="107"/>
      <c r="K7" s="107"/>
      <c r="L7" s="107"/>
      <c r="M7" s="107"/>
      <c r="N7" s="107"/>
      <c r="O7" s="107"/>
      <c r="P7" s="107"/>
      <c r="Q7" s="107"/>
      <c r="R7" s="107"/>
      <c r="S7" s="107"/>
      <c r="T7" s="107"/>
      <c r="U7" s="107"/>
      <c r="V7" s="107"/>
      <c r="W7" s="107"/>
      <c r="X7" s="107"/>
      <c r="Y7" s="107"/>
    </row>
    <row r="8" spans="1:25" ht="60.6" customHeight="1" x14ac:dyDescent="0.3">
      <c r="A8" s="121">
        <v>5</v>
      </c>
      <c r="B8" s="110" t="s">
        <v>16</v>
      </c>
      <c r="C8" s="110" t="s">
        <v>87</v>
      </c>
      <c r="D8" s="110" t="s">
        <v>102</v>
      </c>
      <c r="E8" s="110" t="s">
        <v>89</v>
      </c>
      <c r="F8" s="110" t="s">
        <v>103</v>
      </c>
      <c r="G8" s="110"/>
    </row>
    <row r="9" spans="1:25" ht="86.4" customHeight="1" x14ac:dyDescent="0.3">
      <c r="A9" s="121">
        <v>6</v>
      </c>
      <c r="B9" s="110" t="s">
        <v>104</v>
      </c>
      <c r="C9" s="110" t="s">
        <v>87</v>
      </c>
      <c r="D9" s="110" t="s">
        <v>105</v>
      </c>
      <c r="E9" s="110" t="s">
        <v>106</v>
      </c>
      <c r="F9" s="110" t="s">
        <v>107</v>
      </c>
      <c r="G9" s="110"/>
    </row>
  </sheetData>
  <pageMargins left="0.7" right="0.7" top="0.75" bottom="0.75" header="0" footer="0"/>
  <pageSetup orientation="portrai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E54"/>
  <sheetViews>
    <sheetView showGridLines="0" zoomScale="110" zoomScaleNormal="110" workbookViewId="0">
      <selection activeCell="C6" sqref="C6"/>
    </sheetView>
  </sheetViews>
  <sheetFormatPr defaultRowHeight="13.8" x14ac:dyDescent="0.25"/>
  <cols>
    <col min="1" max="5" width="33.33203125" style="109" customWidth="1"/>
    <col min="6" max="16384" width="8.88671875" style="109"/>
  </cols>
  <sheetData>
    <row r="1" spans="1:5" ht="28.95" customHeight="1" x14ac:dyDescent="0.25">
      <c r="A1" s="111" t="s">
        <v>108</v>
      </c>
      <c r="B1" s="107"/>
      <c r="C1" s="107"/>
      <c r="D1" s="107"/>
      <c r="E1" s="107"/>
    </row>
    <row r="2" spans="1:5" x14ac:dyDescent="0.25">
      <c r="A2" s="107"/>
      <c r="B2" s="107"/>
      <c r="C2" s="107"/>
      <c r="D2" s="107"/>
      <c r="E2" s="107"/>
    </row>
    <row r="3" spans="1:5" s="114" customFormat="1" ht="26.4" x14ac:dyDescent="0.25">
      <c r="A3" s="124" t="s">
        <v>109</v>
      </c>
      <c r="B3" s="124" t="s">
        <v>80</v>
      </c>
      <c r="C3" s="124" t="s">
        <v>110</v>
      </c>
      <c r="D3" s="124" t="s">
        <v>111</v>
      </c>
      <c r="E3" s="124" t="s">
        <v>112</v>
      </c>
    </row>
    <row r="4" spans="1:5" ht="55.2" x14ac:dyDescent="0.25">
      <c r="A4" s="110" t="s">
        <v>113</v>
      </c>
      <c r="B4" s="110" t="s">
        <v>114</v>
      </c>
      <c r="C4" s="110" t="s">
        <v>115</v>
      </c>
      <c r="D4" s="110" t="s">
        <v>116</v>
      </c>
      <c r="E4" s="110" t="s">
        <v>117</v>
      </c>
    </row>
    <row r="5" spans="1:5" ht="289.8" x14ac:dyDescent="0.25">
      <c r="A5" s="110" t="s">
        <v>118</v>
      </c>
      <c r="B5" s="121" t="s">
        <v>206</v>
      </c>
      <c r="C5" s="110" t="s">
        <v>119</v>
      </c>
      <c r="D5" s="110" t="s">
        <v>120</v>
      </c>
      <c r="E5" s="110" t="s">
        <v>121</v>
      </c>
    </row>
    <row r="6" spans="1:5" ht="234.6" x14ac:dyDescent="0.25">
      <c r="A6" s="110" t="s">
        <v>122</v>
      </c>
      <c r="B6" s="121" t="s">
        <v>207</v>
      </c>
      <c r="C6" s="110" t="s">
        <v>123</v>
      </c>
      <c r="D6" s="110" t="s">
        <v>124</v>
      </c>
      <c r="E6" s="110" t="s">
        <v>125</v>
      </c>
    </row>
    <row r="7" spans="1:5" ht="262.2" x14ac:dyDescent="0.25">
      <c r="A7" s="110" t="s">
        <v>126</v>
      </c>
      <c r="B7" s="121" t="s">
        <v>208</v>
      </c>
      <c r="C7" s="110" t="s">
        <v>127</v>
      </c>
      <c r="D7" s="110" t="s">
        <v>128</v>
      </c>
      <c r="E7" s="110" t="s">
        <v>129</v>
      </c>
    </row>
    <row r="8" spans="1:5" x14ac:dyDescent="0.25">
      <c r="A8" s="107"/>
      <c r="B8" s="107"/>
      <c r="C8" s="107"/>
      <c r="D8" s="107"/>
      <c r="E8" s="107"/>
    </row>
    <row r="9" spans="1:5" x14ac:dyDescent="0.25">
      <c r="A9" s="107"/>
      <c r="B9" s="107"/>
      <c r="C9" s="107"/>
      <c r="D9" s="107"/>
      <c r="E9" s="107"/>
    </row>
    <row r="10" spans="1:5" x14ac:dyDescent="0.25">
      <c r="A10" s="107"/>
      <c r="B10" s="107"/>
      <c r="C10" s="107"/>
      <c r="D10" s="107"/>
      <c r="E10" s="107"/>
    </row>
    <row r="11" spans="1:5" x14ac:dyDescent="0.25">
      <c r="A11" s="107"/>
      <c r="B11" s="107"/>
      <c r="C11" s="107"/>
      <c r="D11" s="107"/>
      <c r="E11" s="107"/>
    </row>
    <row r="12" spans="1:5" x14ac:dyDescent="0.25">
      <c r="A12" s="107"/>
      <c r="B12" s="107"/>
      <c r="C12" s="107"/>
      <c r="D12" s="107"/>
      <c r="E12" s="107"/>
    </row>
    <row r="13" spans="1:5" x14ac:dyDescent="0.25">
      <c r="A13" s="107"/>
      <c r="B13" s="107"/>
      <c r="C13" s="107"/>
      <c r="D13" s="107"/>
      <c r="E13" s="107"/>
    </row>
    <row r="14" spans="1:5" x14ac:dyDescent="0.25">
      <c r="A14" s="107"/>
      <c r="B14" s="107"/>
      <c r="C14" s="107"/>
      <c r="D14" s="107"/>
      <c r="E14" s="107"/>
    </row>
    <row r="15" spans="1:5" x14ac:dyDescent="0.25">
      <c r="A15" s="107"/>
      <c r="B15" s="107"/>
      <c r="C15" s="107"/>
      <c r="D15" s="107"/>
      <c r="E15" s="107"/>
    </row>
    <row r="16" spans="1:5" x14ac:dyDescent="0.25">
      <c r="A16" s="107"/>
      <c r="B16" s="107"/>
      <c r="C16" s="107"/>
      <c r="D16" s="107"/>
      <c r="E16" s="107"/>
    </row>
    <row r="17" spans="1:5" x14ac:dyDescent="0.25">
      <c r="A17" s="107"/>
      <c r="B17" s="107"/>
      <c r="C17" s="107"/>
      <c r="D17" s="107"/>
      <c r="E17" s="107"/>
    </row>
    <row r="18" spans="1:5" x14ac:dyDescent="0.25">
      <c r="A18" s="107"/>
      <c r="B18" s="107"/>
      <c r="C18" s="107"/>
      <c r="D18" s="107"/>
      <c r="E18" s="107"/>
    </row>
    <row r="19" spans="1:5" x14ac:dyDescent="0.25">
      <c r="A19" s="107"/>
      <c r="B19" s="107"/>
      <c r="C19" s="107"/>
      <c r="D19" s="107"/>
      <c r="E19" s="107"/>
    </row>
    <row r="20" spans="1:5" x14ac:dyDescent="0.25">
      <c r="A20" s="107"/>
      <c r="B20" s="107"/>
      <c r="C20" s="107"/>
      <c r="D20" s="107"/>
      <c r="E20" s="107"/>
    </row>
    <row r="21" spans="1:5" x14ac:dyDescent="0.25">
      <c r="A21" s="107"/>
      <c r="B21" s="107"/>
      <c r="C21" s="107"/>
      <c r="D21" s="107"/>
      <c r="E21" s="107"/>
    </row>
    <row r="22" spans="1:5" x14ac:dyDescent="0.25">
      <c r="A22" s="107"/>
      <c r="B22" s="107"/>
      <c r="C22" s="107"/>
      <c r="D22" s="107"/>
      <c r="E22" s="107"/>
    </row>
    <row r="23" spans="1:5" x14ac:dyDescent="0.25">
      <c r="A23" s="107"/>
      <c r="B23" s="107"/>
      <c r="C23" s="107"/>
      <c r="D23" s="107"/>
      <c r="E23" s="107"/>
    </row>
    <row r="24" spans="1:5" x14ac:dyDescent="0.25">
      <c r="A24" s="107"/>
      <c r="B24" s="107"/>
      <c r="C24" s="107"/>
      <c r="D24" s="107"/>
      <c r="E24" s="107"/>
    </row>
    <row r="25" spans="1:5" x14ac:dyDescent="0.25">
      <c r="A25" s="107"/>
      <c r="B25" s="107"/>
      <c r="C25" s="107"/>
      <c r="D25" s="107"/>
      <c r="E25" s="107"/>
    </row>
    <row r="26" spans="1:5" x14ac:dyDescent="0.25">
      <c r="A26" s="107"/>
      <c r="B26" s="107"/>
      <c r="C26" s="107"/>
      <c r="D26" s="107"/>
      <c r="E26" s="107"/>
    </row>
    <row r="27" spans="1:5" x14ac:dyDescent="0.25">
      <c r="A27" s="107"/>
      <c r="B27" s="107"/>
      <c r="C27" s="107"/>
      <c r="D27" s="107"/>
      <c r="E27" s="107"/>
    </row>
    <row r="28" spans="1:5" x14ac:dyDescent="0.25">
      <c r="A28" s="107"/>
      <c r="B28" s="107"/>
      <c r="C28" s="107"/>
      <c r="D28" s="107"/>
      <c r="E28" s="107"/>
    </row>
    <row r="29" spans="1:5" x14ac:dyDescent="0.25">
      <c r="A29" s="107"/>
      <c r="B29" s="107"/>
      <c r="C29" s="107"/>
      <c r="D29" s="107"/>
      <c r="E29" s="107"/>
    </row>
    <row r="30" spans="1:5" x14ac:dyDescent="0.25">
      <c r="A30" s="107"/>
      <c r="B30" s="107"/>
      <c r="C30" s="107"/>
      <c r="D30" s="107"/>
      <c r="E30" s="107"/>
    </row>
    <row r="31" spans="1:5" x14ac:dyDescent="0.25">
      <c r="A31" s="107"/>
      <c r="B31" s="107"/>
      <c r="C31" s="107"/>
      <c r="D31" s="107"/>
      <c r="E31" s="107"/>
    </row>
    <row r="32" spans="1:5" x14ac:dyDescent="0.25">
      <c r="A32" s="107"/>
      <c r="B32" s="107"/>
      <c r="C32" s="107"/>
      <c r="D32" s="107"/>
      <c r="E32" s="107"/>
    </row>
    <row r="33" spans="1:5" x14ac:dyDescent="0.25">
      <c r="A33" s="107"/>
      <c r="B33" s="107"/>
      <c r="C33" s="107"/>
      <c r="D33" s="107"/>
      <c r="E33" s="107"/>
    </row>
    <row r="34" spans="1:5" x14ac:dyDescent="0.25">
      <c r="A34" s="107"/>
      <c r="B34" s="107"/>
      <c r="C34" s="107"/>
      <c r="D34" s="107"/>
      <c r="E34" s="107"/>
    </row>
    <row r="35" spans="1:5" x14ac:dyDescent="0.25">
      <c r="A35" s="107"/>
      <c r="B35" s="107"/>
      <c r="C35" s="107"/>
      <c r="D35" s="107"/>
      <c r="E35" s="107"/>
    </row>
    <row r="36" spans="1:5" x14ac:dyDescent="0.25">
      <c r="A36" s="107"/>
      <c r="B36" s="107"/>
      <c r="C36" s="107"/>
      <c r="D36" s="107"/>
      <c r="E36" s="107"/>
    </row>
    <row r="37" spans="1:5" x14ac:dyDescent="0.25">
      <c r="A37" s="107"/>
      <c r="B37" s="107"/>
      <c r="C37" s="107"/>
      <c r="D37" s="107"/>
      <c r="E37" s="107"/>
    </row>
    <row r="38" spans="1:5" x14ac:dyDescent="0.25">
      <c r="A38" s="107"/>
      <c r="B38" s="107"/>
      <c r="C38" s="107"/>
      <c r="D38" s="107"/>
      <c r="E38" s="107"/>
    </row>
    <row r="39" spans="1:5" x14ac:dyDescent="0.25">
      <c r="A39" s="107"/>
      <c r="B39" s="107"/>
      <c r="C39" s="107"/>
      <c r="D39" s="107"/>
      <c r="E39" s="107"/>
    </row>
    <row r="40" spans="1:5" x14ac:dyDescent="0.25">
      <c r="A40" s="107"/>
      <c r="B40" s="107"/>
      <c r="C40" s="107"/>
      <c r="D40" s="107"/>
      <c r="E40" s="107"/>
    </row>
    <row r="41" spans="1:5" x14ac:dyDescent="0.25">
      <c r="A41" s="107"/>
      <c r="B41" s="107"/>
      <c r="C41" s="107"/>
      <c r="D41" s="107"/>
      <c r="E41" s="107"/>
    </row>
    <row r="42" spans="1:5" x14ac:dyDescent="0.25">
      <c r="A42" s="107"/>
      <c r="B42" s="107"/>
      <c r="C42" s="107"/>
      <c r="D42" s="107"/>
      <c r="E42" s="107"/>
    </row>
    <row r="43" spans="1:5" x14ac:dyDescent="0.25">
      <c r="A43" s="107"/>
      <c r="B43" s="107"/>
      <c r="C43" s="107"/>
      <c r="D43" s="107"/>
      <c r="E43" s="107"/>
    </row>
    <row r="44" spans="1:5" x14ac:dyDescent="0.25">
      <c r="A44" s="107"/>
      <c r="B44" s="107"/>
      <c r="C44" s="107"/>
      <c r="D44" s="107"/>
      <c r="E44" s="107"/>
    </row>
    <row r="45" spans="1:5" x14ac:dyDescent="0.25">
      <c r="A45" s="107"/>
      <c r="B45" s="107"/>
      <c r="C45" s="107"/>
      <c r="D45" s="107"/>
      <c r="E45" s="107"/>
    </row>
    <row r="46" spans="1:5" x14ac:dyDescent="0.25">
      <c r="A46" s="107"/>
      <c r="B46" s="107"/>
      <c r="C46" s="107"/>
      <c r="D46" s="107"/>
      <c r="E46" s="107"/>
    </row>
    <row r="47" spans="1:5" x14ac:dyDescent="0.25">
      <c r="A47" s="107"/>
      <c r="B47" s="107"/>
      <c r="C47" s="107"/>
      <c r="D47" s="107"/>
      <c r="E47" s="107"/>
    </row>
    <row r="48" spans="1:5" x14ac:dyDescent="0.25">
      <c r="A48" s="107"/>
      <c r="B48" s="107"/>
      <c r="C48" s="107"/>
      <c r="D48" s="107"/>
      <c r="E48" s="107"/>
    </row>
    <row r="49" spans="1:5" x14ac:dyDescent="0.25">
      <c r="A49" s="107"/>
      <c r="B49" s="107"/>
      <c r="C49" s="107"/>
      <c r="D49" s="107"/>
      <c r="E49" s="107"/>
    </row>
    <row r="50" spans="1:5" x14ac:dyDescent="0.25">
      <c r="A50" s="107"/>
      <c r="B50" s="107"/>
      <c r="C50" s="107"/>
      <c r="D50" s="107"/>
      <c r="E50" s="107"/>
    </row>
    <row r="51" spans="1:5" x14ac:dyDescent="0.25">
      <c r="A51" s="107"/>
      <c r="B51" s="107"/>
      <c r="C51" s="107"/>
      <c r="D51" s="107"/>
      <c r="E51" s="107"/>
    </row>
    <row r="52" spans="1:5" x14ac:dyDescent="0.25">
      <c r="A52" s="107"/>
      <c r="B52" s="107"/>
      <c r="C52" s="107"/>
      <c r="D52" s="107"/>
      <c r="E52" s="107"/>
    </row>
    <row r="53" spans="1:5" x14ac:dyDescent="0.25">
      <c r="A53" s="107"/>
      <c r="B53" s="107"/>
      <c r="C53" s="107"/>
      <c r="D53" s="107"/>
      <c r="E53" s="107"/>
    </row>
    <row r="54" spans="1:5" x14ac:dyDescent="0.25">
      <c r="A54" s="107"/>
      <c r="B54" s="107"/>
      <c r="C54" s="107"/>
      <c r="D54" s="107"/>
      <c r="E54" s="107"/>
    </row>
  </sheetData>
  <pageMargins left="0.7" right="0.7" top="0.75" bottom="0.75" header="0.3" footer="0.3"/>
  <pageSetup paperSize="9" orientation="portrai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F44"/>
  <sheetViews>
    <sheetView showGridLines="0" zoomScaleNormal="100" workbookViewId="0">
      <selection activeCell="B39" sqref="B39"/>
    </sheetView>
  </sheetViews>
  <sheetFormatPr defaultColWidth="8.33203125" defaultRowHeight="14.4" x14ac:dyDescent="0.3"/>
  <cols>
    <col min="1" max="1" width="8.33203125" style="5" customWidth="1"/>
    <col min="2" max="2" width="83.33203125" style="5" customWidth="1"/>
    <col min="3" max="5" width="8.33203125" style="5" customWidth="1"/>
    <col min="6" max="16384" width="8.33203125" style="5"/>
  </cols>
  <sheetData>
    <row r="1" spans="1:6" ht="234" customHeight="1" x14ac:dyDescent="0.3">
      <c r="A1" s="79" t="s">
        <v>130</v>
      </c>
      <c r="B1" s="10"/>
      <c r="C1" s="10"/>
      <c r="D1" s="10"/>
      <c r="E1" s="10"/>
      <c r="F1" s="10"/>
    </row>
    <row r="2" spans="1:6" x14ac:dyDescent="0.3">
      <c r="A2" s="10"/>
      <c r="B2" s="10"/>
      <c r="C2" s="10"/>
      <c r="D2" s="10"/>
      <c r="E2" s="10"/>
      <c r="F2" s="10"/>
    </row>
    <row r="3" spans="1:6" x14ac:dyDescent="0.3">
      <c r="A3" s="14" t="s">
        <v>1</v>
      </c>
      <c r="B3" s="13" t="s">
        <v>131</v>
      </c>
      <c r="C3" s="10"/>
      <c r="D3" s="10"/>
      <c r="E3" s="10"/>
      <c r="F3" s="10"/>
    </row>
    <row r="4" spans="1:6" ht="28.95" customHeight="1" x14ac:dyDescent="0.3">
      <c r="A4" s="16">
        <v>1</v>
      </c>
      <c r="B4" s="80" t="s">
        <v>132</v>
      </c>
      <c r="C4" s="10"/>
      <c r="D4" s="10"/>
      <c r="E4" s="10"/>
      <c r="F4" s="10"/>
    </row>
    <row r="5" spans="1:6" ht="28.95" customHeight="1" x14ac:dyDescent="0.3">
      <c r="A5" s="16">
        <v>2</v>
      </c>
      <c r="B5" s="80" t="s">
        <v>133</v>
      </c>
      <c r="C5" s="10"/>
      <c r="D5" s="10"/>
      <c r="E5" s="10"/>
      <c r="F5" s="10"/>
    </row>
    <row r="6" spans="1:6" ht="43.2" x14ac:dyDescent="0.3">
      <c r="A6" s="16">
        <v>3</v>
      </c>
      <c r="B6" s="80" t="s">
        <v>134</v>
      </c>
      <c r="C6" s="10"/>
      <c r="D6" s="10"/>
      <c r="E6" s="10"/>
      <c r="F6" s="10"/>
    </row>
    <row r="7" spans="1:6" ht="28.8" x14ac:dyDescent="0.3">
      <c r="A7" s="16">
        <v>4</v>
      </c>
      <c r="B7" s="80" t="s">
        <v>135</v>
      </c>
      <c r="C7" s="10"/>
      <c r="D7" s="10"/>
      <c r="E7" s="10"/>
      <c r="F7" s="10"/>
    </row>
    <row r="8" spans="1:6" ht="28.8" x14ac:dyDescent="0.3">
      <c r="A8" s="16">
        <v>5</v>
      </c>
      <c r="B8" s="16" t="s">
        <v>136</v>
      </c>
      <c r="C8" s="10"/>
      <c r="D8" s="10"/>
      <c r="E8" s="10"/>
      <c r="F8" s="10"/>
    </row>
    <row r="9" spans="1:6" ht="28.95" customHeight="1" x14ac:dyDescent="0.3">
      <c r="A9" s="16">
        <v>6</v>
      </c>
      <c r="B9" s="81" t="s">
        <v>137</v>
      </c>
      <c r="C9" s="10"/>
      <c r="D9" s="10"/>
      <c r="E9" s="10"/>
      <c r="F9" s="10"/>
    </row>
    <row r="10" spans="1:6" ht="28.8" x14ac:dyDescent="0.3">
      <c r="A10" s="16">
        <v>7</v>
      </c>
      <c r="B10" s="82" t="s">
        <v>138</v>
      </c>
      <c r="C10" s="10"/>
      <c r="D10" s="10"/>
      <c r="E10" s="10"/>
      <c r="F10" s="10"/>
    </row>
    <row r="11" spans="1:6" ht="28.95" customHeight="1" x14ac:dyDescent="0.3">
      <c r="A11" s="16">
        <v>8</v>
      </c>
      <c r="B11" s="82" t="s">
        <v>139</v>
      </c>
      <c r="C11" s="10"/>
      <c r="D11" s="10"/>
      <c r="E11" s="10"/>
      <c r="F11" s="10"/>
    </row>
    <row r="12" spans="1:6" ht="28.8" x14ac:dyDescent="0.3">
      <c r="A12" s="16">
        <v>9</v>
      </c>
      <c r="B12" s="82" t="s">
        <v>140</v>
      </c>
      <c r="C12" s="10"/>
      <c r="D12" s="10"/>
      <c r="E12" s="10"/>
      <c r="F12" s="10"/>
    </row>
    <row r="13" spans="1:6" ht="28.95" customHeight="1" x14ac:dyDescent="0.3">
      <c r="A13" s="16">
        <v>10</v>
      </c>
      <c r="B13" s="82" t="s">
        <v>141</v>
      </c>
      <c r="C13" s="10"/>
      <c r="D13" s="10"/>
      <c r="E13" s="10"/>
      <c r="F13" s="10"/>
    </row>
    <row r="14" spans="1:6" x14ac:dyDescent="0.3">
      <c r="A14" s="10"/>
      <c r="B14" s="83"/>
      <c r="C14" s="10"/>
      <c r="D14" s="10"/>
      <c r="E14" s="10"/>
      <c r="F14" s="10"/>
    </row>
    <row r="15" spans="1:6" ht="72" customHeight="1" x14ac:dyDescent="0.3">
      <c r="A15" s="10"/>
      <c r="B15" s="83" t="s">
        <v>142</v>
      </c>
      <c r="C15" s="10"/>
      <c r="D15" s="10"/>
      <c r="E15" s="10"/>
      <c r="F15" s="10"/>
    </row>
    <row r="16" spans="1:6" x14ac:dyDescent="0.3">
      <c r="A16" s="10"/>
      <c r="B16" s="83"/>
      <c r="C16" s="10"/>
      <c r="D16" s="10"/>
      <c r="E16" s="10"/>
      <c r="F16" s="10"/>
    </row>
    <row r="17" spans="1:6" x14ac:dyDescent="0.3">
      <c r="A17" s="10"/>
      <c r="B17" s="83"/>
      <c r="C17" s="10"/>
      <c r="D17" s="10"/>
      <c r="E17" s="10"/>
      <c r="F17" s="10"/>
    </row>
    <row r="18" spans="1:6" x14ac:dyDescent="0.3">
      <c r="A18" s="10"/>
      <c r="B18" s="83"/>
      <c r="C18" s="10"/>
      <c r="D18" s="10"/>
      <c r="E18" s="10"/>
      <c r="F18" s="10"/>
    </row>
    <row r="19" spans="1:6" x14ac:dyDescent="0.3">
      <c r="A19" s="10"/>
      <c r="B19" s="83"/>
      <c r="C19" s="10"/>
      <c r="D19" s="10"/>
      <c r="E19" s="10"/>
      <c r="F19" s="10"/>
    </row>
    <row r="20" spans="1:6" x14ac:dyDescent="0.3">
      <c r="A20" s="10"/>
      <c r="B20" s="83"/>
      <c r="C20" s="10"/>
      <c r="D20" s="10"/>
      <c r="E20" s="10"/>
      <c r="F20" s="10"/>
    </row>
    <row r="21" spans="1:6" x14ac:dyDescent="0.3">
      <c r="A21" s="10"/>
      <c r="B21" s="83"/>
      <c r="C21" s="10"/>
      <c r="D21" s="10"/>
      <c r="E21" s="10"/>
      <c r="F21" s="10"/>
    </row>
    <row r="22" spans="1:6" x14ac:dyDescent="0.3">
      <c r="A22" s="10"/>
      <c r="B22" s="83"/>
      <c r="C22" s="10"/>
      <c r="D22" s="10"/>
      <c r="E22" s="10"/>
      <c r="F22" s="10"/>
    </row>
    <row r="23" spans="1:6" x14ac:dyDescent="0.3">
      <c r="A23" s="10"/>
      <c r="B23" s="83"/>
      <c r="C23" s="10"/>
      <c r="D23" s="10"/>
      <c r="E23" s="10"/>
      <c r="F23" s="10"/>
    </row>
    <row r="24" spans="1:6" x14ac:dyDescent="0.3">
      <c r="A24" s="10"/>
      <c r="B24" s="83"/>
      <c r="C24" s="10"/>
      <c r="D24" s="10"/>
      <c r="E24" s="10"/>
      <c r="F24" s="10"/>
    </row>
    <row r="25" spans="1:6" x14ac:dyDescent="0.3">
      <c r="A25" s="10"/>
      <c r="B25" s="83"/>
      <c r="C25" s="10"/>
      <c r="D25" s="10"/>
      <c r="E25" s="10"/>
      <c r="F25" s="10"/>
    </row>
    <row r="26" spans="1:6" x14ac:dyDescent="0.3">
      <c r="A26" s="10"/>
      <c r="B26" s="83"/>
      <c r="C26" s="10"/>
      <c r="D26" s="10"/>
      <c r="E26" s="10"/>
      <c r="F26" s="10"/>
    </row>
    <row r="27" spans="1:6" x14ac:dyDescent="0.3">
      <c r="A27" s="10"/>
      <c r="B27" s="83"/>
      <c r="C27" s="10"/>
      <c r="D27" s="10"/>
      <c r="E27" s="10"/>
      <c r="F27" s="10"/>
    </row>
    <row r="28" spans="1:6" x14ac:dyDescent="0.3">
      <c r="A28" s="10"/>
      <c r="B28" s="83"/>
      <c r="C28" s="10"/>
      <c r="D28" s="10"/>
      <c r="E28" s="10"/>
      <c r="F28" s="10"/>
    </row>
    <row r="29" spans="1:6" x14ac:dyDescent="0.3">
      <c r="A29" s="10"/>
      <c r="B29" s="83"/>
      <c r="C29" s="10"/>
      <c r="D29" s="10"/>
      <c r="E29" s="10"/>
      <c r="F29" s="10"/>
    </row>
    <row r="30" spans="1:6" x14ac:dyDescent="0.3">
      <c r="A30" s="10"/>
      <c r="B30" s="83"/>
      <c r="C30" s="10"/>
      <c r="D30" s="10"/>
      <c r="E30" s="10"/>
      <c r="F30" s="84"/>
    </row>
    <row r="31" spans="1:6" x14ac:dyDescent="0.3">
      <c r="A31" s="10"/>
      <c r="B31" s="83"/>
      <c r="C31" s="10"/>
      <c r="D31" s="10"/>
      <c r="E31" s="10"/>
      <c r="F31" s="84"/>
    </row>
    <row r="32" spans="1:6" x14ac:dyDescent="0.3">
      <c r="A32" s="10"/>
      <c r="B32" s="83"/>
      <c r="C32" s="10"/>
      <c r="D32" s="10"/>
      <c r="E32" s="10"/>
      <c r="F32" s="84"/>
    </row>
    <row r="33" spans="1:6" x14ac:dyDescent="0.3">
      <c r="A33" s="10"/>
      <c r="B33" s="83"/>
      <c r="C33" s="10"/>
      <c r="D33" s="10"/>
      <c r="E33" s="10"/>
      <c r="F33" s="84"/>
    </row>
    <row r="34" spans="1:6" x14ac:dyDescent="0.3">
      <c r="A34" s="10"/>
      <c r="B34" s="10"/>
      <c r="C34" s="10"/>
      <c r="D34" s="10"/>
      <c r="E34" s="10"/>
      <c r="F34" s="84"/>
    </row>
    <row r="35" spans="1:6" x14ac:dyDescent="0.3">
      <c r="A35" s="10"/>
      <c r="B35" s="10"/>
      <c r="C35" s="10"/>
      <c r="D35" s="10"/>
      <c r="E35" s="10"/>
      <c r="F35" s="84"/>
    </row>
    <row r="36" spans="1:6" ht="28.95" customHeight="1" x14ac:dyDescent="0.3">
      <c r="A36" s="10"/>
      <c r="B36" s="84"/>
      <c r="C36" s="10"/>
      <c r="D36" s="10"/>
      <c r="E36" s="10"/>
      <c r="F36" s="84"/>
    </row>
    <row r="37" spans="1:6" x14ac:dyDescent="0.3">
      <c r="A37" s="10"/>
      <c r="B37" s="84"/>
      <c r="C37" s="10"/>
      <c r="D37" s="10"/>
      <c r="E37" s="10"/>
      <c r="F37" s="84"/>
    </row>
    <row r="38" spans="1:6" x14ac:dyDescent="0.3">
      <c r="A38" s="10"/>
      <c r="B38" s="84"/>
      <c r="C38" s="10"/>
      <c r="D38" s="10"/>
      <c r="E38" s="10"/>
      <c r="F38" s="84"/>
    </row>
    <row r="39" spans="1:6" x14ac:dyDescent="0.3">
      <c r="A39" s="10"/>
      <c r="B39" s="84"/>
      <c r="C39" s="10"/>
      <c r="D39" s="10"/>
      <c r="E39" s="10"/>
      <c r="F39" s="10"/>
    </row>
    <row r="40" spans="1:6" ht="28.95" customHeight="1" x14ac:dyDescent="0.3">
      <c r="A40" s="10"/>
      <c r="B40" s="84"/>
      <c r="C40" s="10"/>
      <c r="D40" s="10"/>
      <c r="E40" s="10"/>
      <c r="F40" s="10"/>
    </row>
    <row r="41" spans="1:6" x14ac:dyDescent="0.3">
      <c r="A41" s="10"/>
      <c r="B41" s="84"/>
      <c r="C41" s="10"/>
      <c r="D41" s="10"/>
      <c r="E41" s="10"/>
      <c r="F41" s="10"/>
    </row>
    <row r="42" spans="1:6" ht="28.95" customHeight="1" x14ac:dyDescent="0.3">
      <c r="A42" s="10"/>
      <c r="B42" s="84"/>
      <c r="C42" s="10"/>
      <c r="D42" s="10"/>
      <c r="E42" s="10"/>
      <c r="F42" s="10"/>
    </row>
    <row r="43" spans="1:6" ht="43.2" customHeight="1" x14ac:dyDescent="0.3">
      <c r="A43" s="10"/>
      <c r="B43" s="84"/>
      <c r="C43" s="10"/>
      <c r="D43" s="10"/>
      <c r="E43" s="10"/>
      <c r="F43" s="10"/>
    </row>
    <row r="44" spans="1:6" ht="28.95" customHeight="1" x14ac:dyDescent="0.3">
      <c r="A44" s="10"/>
      <c r="B44" s="84"/>
      <c r="C44" s="10"/>
      <c r="D44" s="10"/>
      <c r="E44" s="10"/>
      <c r="F44" s="10"/>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262342-9AD2-4DA4-B181-DC5CDB3E237E}">
  <dimension ref="A1:H19"/>
  <sheetViews>
    <sheetView topLeftCell="A9" workbookViewId="0">
      <selection activeCell="A11" sqref="A11:XFD17"/>
    </sheetView>
  </sheetViews>
  <sheetFormatPr defaultRowHeight="13.8" x14ac:dyDescent="0.25"/>
  <cols>
    <col min="1" max="1" width="8.88671875" style="109"/>
    <col min="2" max="2" width="27.77734375" style="109" customWidth="1"/>
    <col min="3" max="3" width="40.77734375" style="109" customWidth="1"/>
    <col min="4" max="4" width="48.109375" style="109" customWidth="1"/>
    <col min="5" max="5" width="20.33203125" style="109" customWidth="1"/>
    <col min="6" max="6" width="40.77734375" style="109" customWidth="1"/>
    <col min="7" max="7" width="27.77734375" style="109" customWidth="1"/>
    <col min="8" max="8" width="48.109375" style="109" customWidth="1"/>
    <col min="9" max="16384" width="8.88671875" style="109"/>
  </cols>
  <sheetData>
    <row r="1" spans="1:8" ht="17.399999999999999" x14ac:dyDescent="0.3">
      <c r="B1" s="263" t="s">
        <v>213</v>
      </c>
      <c r="C1" s="263"/>
      <c r="D1" s="263"/>
      <c r="E1" s="263"/>
      <c r="F1" s="263"/>
      <c r="G1" s="263"/>
      <c r="H1" s="263"/>
    </row>
    <row r="2" spans="1:8" x14ac:dyDescent="0.25">
      <c r="B2" s="264" t="s">
        <v>214</v>
      </c>
      <c r="C2" s="264"/>
      <c r="D2" s="264"/>
      <c r="E2" s="264"/>
      <c r="F2" s="264"/>
      <c r="G2" s="264"/>
      <c r="H2" s="264"/>
    </row>
    <row r="4" spans="1:8" ht="15" x14ac:dyDescent="0.25">
      <c r="B4" s="265" t="s">
        <v>233</v>
      </c>
      <c r="C4" s="265"/>
      <c r="D4" s="265"/>
      <c r="E4" s="265"/>
      <c r="F4" s="265"/>
      <c r="G4" s="265"/>
    </row>
    <row r="5" spans="1:8" ht="26.4" x14ac:dyDescent="0.25">
      <c r="A5" s="161" t="s">
        <v>234</v>
      </c>
      <c r="B5" s="124" t="s">
        <v>109</v>
      </c>
      <c r="C5" s="124" t="s">
        <v>216</v>
      </c>
      <c r="D5" s="124" t="s">
        <v>227</v>
      </c>
      <c r="E5" s="123" t="s">
        <v>110</v>
      </c>
      <c r="F5" s="124" t="s">
        <v>228</v>
      </c>
      <c r="G5" s="124" t="s">
        <v>112</v>
      </c>
    </row>
    <row r="6" spans="1:8" ht="55.2" x14ac:dyDescent="0.25">
      <c r="A6" s="121">
        <v>1</v>
      </c>
      <c r="B6" s="110" t="str">
        <f>'Fraud risks- SOC'!A4</f>
        <v>Management Override of Controls (Significant Risk)</v>
      </c>
      <c r="C6" s="110" t="s">
        <v>229</v>
      </c>
      <c r="D6" s="110" t="str">
        <f>'Fraud risks- SOC'!B4</f>
        <v>Fictitious or unsupported entries; biased estimates; inappropriate accounting for significant unusual transactions.</v>
      </c>
      <c r="E6" s="110" t="str">
        <f>'Fraud risks- SOC'!C4</f>
        <v>Presumed significant fraud risk for every audit.</v>
      </c>
      <c r="F6" s="110" t="str">
        <f>'Fraud risks- SOC'!D4</f>
        <v>[Document relevant entity-level controls; do not rely unless tested.]</v>
      </c>
      <c r="G6" s="110" t="str">
        <f>'Fraud risks- SOC'!E4</f>
        <v>Perform tailored JET; review accounting estimates for bias; evaluate significant unusual transactions.</v>
      </c>
    </row>
    <row r="7" spans="1:8" ht="193.2" x14ac:dyDescent="0.25">
      <c r="A7" s="121">
        <v>2</v>
      </c>
      <c r="B7" s="110" t="str">
        <f>'Fraud risks- SOC'!A5</f>
        <v>Revenue Recognition</v>
      </c>
      <c r="C7" s="121" t="s">
        <v>230</v>
      </c>
      <c r="D7" s="110" t="str">
        <f>'Fraud risks- SOC'!B5</f>
        <v>Revenue recognized before performance obligations are satisfied or before delivery/acceptance; use of side letters, verbal agreements or bill-and-hold arrangements to alter terms after shipment; channel stuffing to inflate period-end sales; fictitious customers, sales or shipping documents; manipulation of percentage-of-completion or milestone estimates on long-term contracts; unauthorized or unsupported discounts, rebates and credit notes processed just after period-end; manual/top-side journal entries posted directly to revenue accounts near cut-off; misclassification of consignment, contingent or right-of-return sales as final, unconditional revenue.</v>
      </c>
      <c r="E7" s="110" t="str">
        <f>'Fraud risks- SOC'!C5</f>
        <v>Presumed fraud risk unless rebutted with persuasive rationale.</v>
      </c>
      <c r="F7" s="110" t="str">
        <f>'Fraud risks- SOC'!D5</f>
        <v>[Document relevant controls and service organizations.]</v>
      </c>
      <c r="G7" s="110" t="str">
        <f>'Fraud risks- SOC'!E5</f>
        <v>[Document tailored procedures or basis for standard procedures if rebutted.]</v>
      </c>
    </row>
    <row r="8" spans="1:8" ht="165.6" x14ac:dyDescent="0.25">
      <c r="A8" s="121">
        <v>3</v>
      </c>
      <c r="B8" s="110" t="str">
        <f>'Fraud risks- SOC'!A6</f>
        <v>Misappropriation of Assets</v>
      </c>
      <c r="C8" s="121" t="s">
        <v>231</v>
      </c>
      <c r="D8" s="110" t="str">
        <f>'Fraud risks- SOC'!B6</f>
        <v>Skimming of cash receipts before recording; unauthorized, duplicate or fictitious vendor disbursements; misuse of company credit cards, petty cash or expense reimbursements; theft of inventory or fixed assets concealed through falsified shipping/receiving records, inflated shrinkage or improper write-offs/disposals; payroll fraud via ghost employees, inflated hours or unauthorized pay-rate changes; collusion between employees and vendors/customers to divert assets or kickbacks; unauthorized changes to vendor or employee bank details to redirect payments.</v>
      </c>
      <c r="E8" s="110" t="str">
        <f>'Fraud risks- SOC'!C6</f>
        <v>[Document assessed ROMM and assertions.]</v>
      </c>
      <c r="F8" s="110" t="str">
        <f>'Fraud risks- SOC'!D6</f>
        <v>[Document custody, access, approval, reconciliation and monitoring controls.]</v>
      </c>
      <c r="G8" s="110" t="str">
        <f>'Fraud risks- SOC'!E6</f>
        <v>[Document confirmations, observation, access testing, transaction testing and reconciliations.]</v>
      </c>
    </row>
    <row r="9" spans="1:8" ht="179.4" x14ac:dyDescent="0.25">
      <c r="A9" s="121">
        <v>4</v>
      </c>
      <c r="B9" s="158" t="str">
        <f>'Fraud risks- SOC'!A7</f>
        <v>Related Parties / Significant Unusual Transactions</v>
      </c>
      <c r="C9" s="159" t="s">
        <v>232</v>
      </c>
      <c r="D9" s="158" t="str">
        <f>'Fraud risks- SOC'!B7</f>
        <v>Related parties or their transactions not fully identified or disclosed to the auditor; transactions priced, structured or timed on non-arm's-length terms to shift profits, assets, liabilities or risk between entities; complex, unusual or large transactions executed at or near period-end with no clear business rationale; related-party loans, guarantees, asset transfers or write-offs not properly authorized, recorded, measured or disclosed; use of related parties or special-purpose entities to conceal side agreements, off-balance-sheet arrangements or to circumvent specific accounting, regulatory or covenant requirements.</v>
      </c>
      <c r="E9" s="158" t="str">
        <f>'Fraud risks- SOC'!C7</f>
        <v>[Document assessed ROMM.]</v>
      </c>
      <c r="F9" s="158" t="str">
        <f>'Fraud risks- SOC'!D7</f>
        <v>[Document governance, approval and monitoring controls.]</v>
      </c>
      <c r="G9" s="158" t="str">
        <f>'Fraud risks- SOC'!E7</f>
        <v>Obtain related-party information; test completeness, terms, business rationale, accounting and disclosure.</v>
      </c>
    </row>
    <row r="10" spans="1:8" x14ac:dyDescent="0.25">
      <c r="A10" s="107"/>
      <c r="B10" s="107"/>
      <c r="C10" s="160"/>
      <c r="D10" s="107"/>
      <c r="E10" s="107"/>
      <c r="F10" s="107"/>
      <c r="G10" s="107"/>
    </row>
    <row r="11" spans="1:8" ht="15" x14ac:dyDescent="0.25">
      <c r="A11" s="162" t="s">
        <v>235</v>
      </c>
      <c r="B11" s="162"/>
      <c r="C11" s="162"/>
      <c r="D11" s="162"/>
      <c r="E11" s="162"/>
      <c r="F11" s="162"/>
      <c r="G11" s="162"/>
    </row>
    <row r="12" spans="1:8" ht="15" x14ac:dyDescent="0.25">
      <c r="A12" s="162"/>
      <c r="B12" s="162"/>
      <c r="C12" s="162"/>
      <c r="D12" s="162"/>
      <c r="E12" s="162"/>
      <c r="F12" s="162"/>
      <c r="G12" s="162"/>
    </row>
    <row r="13" spans="1:8" x14ac:dyDescent="0.25">
      <c r="A13" s="163" t="s">
        <v>1</v>
      </c>
      <c r="B13" s="163" t="s">
        <v>215</v>
      </c>
      <c r="C13" s="163" t="s">
        <v>216</v>
      </c>
      <c r="D13" s="163" t="s">
        <v>217</v>
      </c>
      <c r="E13" s="163" t="s">
        <v>218</v>
      </c>
      <c r="F13" s="163" t="s">
        <v>219</v>
      </c>
      <c r="G13" s="163" t="s">
        <v>220</v>
      </c>
    </row>
    <row r="14" spans="1:8" ht="69" x14ac:dyDescent="0.25">
      <c r="A14" s="121">
        <f>'Industry Fraud Scenarios'!A4</f>
        <v>1</v>
      </c>
      <c r="B14" s="110" t="str">
        <f>'Industry Fraud Scenarios'!B4</f>
        <v>Revenue manipulation, including fictitious sales, premature recognition, side agreements, rebates or returns</v>
      </c>
      <c r="C14" s="110" t="s">
        <v>221</v>
      </c>
      <c r="D14" s="110" t="str">
        <f>'Industry Fraud Scenarios'!C4</f>
        <v>[Assess]</v>
      </c>
      <c r="E14" s="110" t="str">
        <f>'Industry Fraud Scenarios'!D4</f>
        <v>Overstated or misstated revenue, receivables, contract balances or disclosures</v>
      </c>
      <c r="F14" s="110" t="str">
        <f>'Industry Fraud Scenarios'!E4</f>
        <v>Financial reporting fraud</v>
      </c>
      <c r="G14" s="110" t="str">
        <f>'Industry Fraud Scenarios'!F4</f>
        <v>Understand each material revenue stream; test occurrence, cut-off, terms, estimates, journal entries and subsequent settlement.</v>
      </c>
    </row>
    <row r="15" spans="1:8" ht="69" x14ac:dyDescent="0.25">
      <c r="A15" s="121">
        <f>'Industry Fraud Scenarios'!A5</f>
        <v>2</v>
      </c>
      <c r="B15" s="110" t="str">
        <f>'Industry Fraud Scenarios'!B5</f>
        <v>Management override through journals, estimates or significant unusual transactions</v>
      </c>
      <c r="C15" s="110" t="s">
        <v>222</v>
      </c>
      <c r="D15" s="110" t="str">
        <f>'Industry Fraud Scenarios'!C5</f>
        <v>Yes - presumed significant</v>
      </c>
      <c r="E15" s="110" t="str">
        <f>'Industry Fraud Scenarios'!D5</f>
        <v>Manipulated balances, results or disclosures</v>
      </c>
      <c r="F15" s="110" t="str">
        <f>'Industry Fraud Scenarios'!E5</f>
        <v>Financial reporting fraud</v>
      </c>
      <c r="G15" s="110" t="str">
        <f>'Industry Fraud Scenarios'!F5</f>
        <v>Perform tailored JET; review estimates for bias; evaluate business rationale and accounting for unusual transactions.</v>
      </c>
    </row>
    <row r="16" spans="1:8" ht="69" x14ac:dyDescent="0.25">
      <c r="A16" s="121">
        <f>'Industry Fraud Scenarios'!A6</f>
        <v>3</v>
      </c>
      <c r="B16" s="110" t="str">
        <f>'Industry Fraud Scenarios'!B6</f>
        <v>Vendor, procurement, payroll or expense fraud</v>
      </c>
      <c r="C16" s="110" t="s">
        <v>223</v>
      </c>
      <c r="D16" s="110" t="str">
        <f>'Industry Fraud Scenarios'!C6</f>
        <v>[Assess]</v>
      </c>
      <c r="E16" s="110" t="str">
        <f>'Industry Fraud Scenarios'!D6</f>
        <v>Fictitious or duplicate payments, kickbacks, conflicts of interest or unauthorized expenses</v>
      </c>
      <c r="F16" s="110" t="str">
        <f>'Industry Fraud Scenarios'!E6</f>
        <v>Asset misappropriation / corruption</v>
      </c>
      <c r="G16" s="110" t="str">
        <f>'Industry Fraud Scenarios'!F6</f>
        <v>Analyze vendor and employee master changes, duplicates, bank details, approvals and unusual payments.</v>
      </c>
    </row>
    <row r="17" spans="1:7" ht="55.2" x14ac:dyDescent="0.25">
      <c r="A17" s="121">
        <f>'Industry Fraud Scenarios'!A7</f>
        <v>4</v>
      </c>
      <c r="B17" s="110" t="str">
        <f>'Industry Fraud Scenarios'!B7</f>
        <v>Misappropriation of cash, inventory, fixed assets, data or other resources</v>
      </c>
      <c r="C17" s="110" t="s">
        <v>224</v>
      </c>
      <c r="D17" s="110" t="str">
        <f>'Industry Fraud Scenarios'!C7</f>
        <v>[Assess]</v>
      </c>
      <c r="E17" s="110" t="str">
        <f>'Industry Fraud Scenarios'!D7</f>
        <v>Asset loss, concealment, operational disruption or liability</v>
      </c>
      <c r="F17" s="110" t="str">
        <f>'Industry Fraud Scenarios'!E7</f>
        <v>Asset misappropriation</v>
      </c>
      <c r="G17" s="110" t="str">
        <f>'Industry Fraud Scenarios'!F7</f>
        <v>Assess access and custody; test reconciliations, counts, transfers, write-offs, disposals and unusual entries.</v>
      </c>
    </row>
    <row r="18" spans="1:7" ht="69" x14ac:dyDescent="0.25">
      <c r="A18" s="121">
        <f>'Industry Fraud Scenarios'!A8</f>
        <v>5</v>
      </c>
      <c r="B18" s="110" t="str">
        <f>'Industry Fraud Scenarios'!B8</f>
        <v>Related-party or significant unusual transaction manipulation</v>
      </c>
      <c r="C18" s="110" t="s">
        <v>225</v>
      </c>
      <c r="D18" s="110" t="str">
        <f>'Industry Fraud Scenarios'!C8</f>
        <v>[Assess]</v>
      </c>
      <c r="E18" s="110" t="str">
        <f>'Industry Fraud Scenarios'!D8</f>
        <v>Incomplete identification, unsupported terms, mismeasurement or inadequate disclosure</v>
      </c>
      <c r="F18" s="110" t="str">
        <f>'Industry Fraud Scenarios'!E8</f>
        <v>Financial reporting fraud</v>
      </c>
      <c r="G18" s="110" t="str">
        <f>'Industry Fraud Scenarios'!F8</f>
        <v>Test completeness, authorization, business rationale, terms, measurement and disclosure.</v>
      </c>
    </row>
    <row r="19" spans="1:7" ht="82.8" x14ac:dyDescent="0.25">
      <c r="A19" s="121">
        <f>'Industry Fraud Scenarios'!A9</f>
        <v>6</v>
      </c>
      <c r="B19" s="110" t="str">
        <f>'Industry Fraud Scenarios'!B9</f>
        <v>Cyber-enabled fraud, social engineering or unauthorized master-data changes</v>
      </c>
      <c r="C19" s="110" t="s">
        <v>226</v>
      </c>
      <c r="D19" s="110" t="str">
        <f>'Industry Fraud Scenarios'!C9</f>
        <v>[Assess]</v>
      </c>
      <c r="E19" s="110" t="str">
        <f>'Industry Fraud Scenarios'!D9</f>
        <v>Unauthorized payments, data manipulation, business interruption or disclosure obligations</v>
      </c>
      <c r="F19" s="110" t="str">
        <f>'Industry Fraud Scenarios'!E9</f>
        <v>Cyber-enabled fraud</v>
      </c>
      <c r="G19" s="110" t="str">
        <f>'Industry Fraud Scenarios'!F9</f>
        <v>Assess access, change controls, incident logs, payment verification, bank-detail changes and response procedures.</v>
      </c>
    </row>
  </sheetData>
  <mergeCells count="3">
    <mergeCell ref="B1:H1"/>
    <mergeCell ref="B2:H2"/>
    <mergeCell ref="B4:G4"/>
  </mergeCells>
  <pageMargins left="0.7" right="0.7" top="0.75" bottom="0.75" header="0.3" footer="0.3"/>
  <tableParts count="2">
    <tablePart r:id="rId1"/>
    <tablePart r:id="rId2"/>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F9"/>
  <sheetViews>
    <sheetView showGridLines="0" workbookViewId="0">
      <selection activeCell="B9" sqref="B9"/>
    </sheetView>
  </sheetViews>
  <sheetFormatPr defaultRowHeight="13.8" x14ac:dyDescent="0.25"/>
  <cols>
    <col min="1" max="4" width="33.33203125" style="109" customWidth="1"/>
    <col min="5" max="5" width="33.33203125" style="177" customWidth="1"/>
    <col min="6" max="16384" width="8.88671875" style="109"/>
  </cols>
  <sheetData>
    <row r="1" spans="1:6" ht="34.799999999999997" customHeight="1" x14ac:dyDescent="0.25">
      <c r="A1" s="123" t="s">
        <v>193</v>
      </c>
      <c r="B1" s="107"/>
      <c r="C1" s="107"/>
      <c r="D1" s="107"/>
      <c r="E1" s="173"/>
    </row>
    <row r="2" spans="1:6" x14ac:dyDescent="0.25">
      <c r="A2" s="107"/>
      <c r="B2" s="107"/>
      <c r="C2" s="107"/>
      <c r="D2" s="107"/>
      <c r="E2" s="173"/>
    </row>
    <row r="3" spans="1:6" s="114" customFormat="1" ht="13.2" x14ac:dyDescent="0.25">
      <c r="A3" s="124" t="s">
        <v>143</v>
      </c>
      <c r="B3" s="124" t="s">
        <v>144</v>
      </c>
      <c r="C3" s="124" t="s">
        <v>145</v>
      </c>
      <c r="D3" s="124" t="s">
        <v>146</v>
      </c>
      <c r="E3" s="174" t="s">
        <v>147</v>
      </c>
    </row>
    <row r="4" spans="1:6" ht="100.95" customHeight="1" x14ac:dyDescent="0.25">
      <c r="A4" s="110" t="s">
        <v>148</v>
      </c>
      <c r="B4" s="110" t="s">
        <v>149</v>
      </c>
      <c r="C4" s="110" t="s">
        <v>150</v>
      </c>
      <c r="D4" s="110" t="s">
        <v>151</v>
      </c>
      <c r="E4" s="175" t="s">
        <v>152</v>
      </c>
      <c r="F4" s="172"/>
    </row>
    <row r="5" spans="1:6" ht="86.4" customHeight="1" x14ac:dyDescent="0.25">
      <c r="A5" s="110" t="s">
        <v>153</v>
      </c>
      <c r="B5" s="110" t="s">
        <v>154</v>
      </c>
      <c r="C5" s="110" t="s">
        <v>155</v>
      </c>
      <c r="D5" s="110" t="s">
        <v>156</v>
      </c>
      <c r="E5" s="176" t="s">
        <v>152</v>
      </c>
      <c r="F5" s="172"/>
    </row>
    <row r="6" spans="1:6" ht="66.599999999999994" customHeight="1" x14ac:dyDescent="0.25">
      <c r="A6" s="110" t="s">
        <v>157</v>
      </c>
      <c r="B6" s="110" t="s">
        <v>158</v>
      </c>
      <c r="C6" s="110" t="s">
        <v>159</v>
      </c>
      <c r="D6" s="110" t="s">
        <v>160</v>
      </c>
      <c r="E6" s="176" t="s">
        <v>161</v>
      </c>
      <c r="F6" s="172"/>
    </row>
    <row r="7" spans="1:6" ht="68.400000000000006" customHeight="1" x14ac:dyDescent="0.25">
      <c r="A7" s="110" t="s">
        <v>162</v>
      </c>
      <c r="B7" s="110" t="s">
        <v>163</v>
      </c>
      <c r="C7" s="110" t="s">
        <v>164</v>
      </c>
      <c r="D7" s="110" t="s">
        <v>165</v>
      </c>
      <c r="E7" s="176" t="s">
        <v>161</v>
      </c>
      <c r="F7" s="172"/>
    </row>
    <row r="8" spans="1:6" ht="78.599999999999994" customHeight="1" x14ac:dyDescent="0.25">
      <c r="A8" s="110" t="s">
        <v>166</v>
      </c>
      <c r="B8" s="110" t="s">
        <v>167</v>
      </c>
      <c r="C8" s="110" t="s">
        <v>168</v>
      </c>
      <c r="D8" s="110" t="s">
        <v>169</v>
      </c>
      <c r="E8" s="176" t="s">
        <v>152</v>
      </c>
      <c r="F8" s="172"/>
    </row>
    <row r="9" spans="1:6" ht="72" customHeight="1" x14ac:dyDescent="0.25">
      <c r="A9" s="110" t="s">
        <v>170</v>
      </c>
      <c r="B9" s="110" t="s">
        <v>171</v>
      </c>
      <c r="C9" s="110" t="s">
        <v>172</v>
      </c>
      <c r="D9" s="110" t="s">
        <v>173</v>
      </c>
      <c r="E9" s="176" t="s">
        <v>152</v>
      </c>
      <c r="F9" s="172"/>
    </row>
  </sheetData>
  <hyperlinks>
    <hyperlink ref="E4" r:id="rId1" xr:uid="{59116188-8D79-422B-A0E3-B3135B4065BC}"/>
    <hyperlink ref="E5" r:id="rId2" xr:uid="{F93DC30B-48EC-48F1-B7AD-861F942FB940}"/>
    <hyperlink ref="E6" r:id="rId3" xr:uid="{734AA699-76C2-4EE9-9CE3-EF03E7C72653}"/>
    <hyperlink ref="E8" r:id="rId4" xr:uid="{BF99E3EE-1212-4CF4-BD5A-0549D3F0947D}"/>
    <hyperlink ref="E7" r:id="rId5" xr:uid="{8FB35C23-721B-466A-8B6D-3B60F571C2F2}"/>
    <hyperlink ref="E9" r:id="rId6" xr:uid="{0446384E-674C-46A6-9A5F-3981CD4FABD5}"/>
  </hyperlinks>
  <pageMargins left="0.75" right="0.75" top="1" bottom="1" header="0.5" footer="0.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AD2444-1BA5-455C-B91D-7235D528404C}">
  <dimension ref="A1:F106"/>
  <sheetViews>
    <sheetView topLeftCell="B9" workbookViewId="0">
      <selection activeCell="H22" sqref="H22"/>
    </sheetView>
  </sheetViews>
  <sheetFormatPr defaultRowHeight="14.4" x14ac:dyDescent="0.3"/>
  <cols>
    <col min="1" max="1" width="8.33203125" customWidth="1"/>
    <col min="2" max="3" width="37" customWidth="1"/>
    <col min="4" max="4" width="15.77734375" customWidth="1"/>
    <col min="5" max="5" width="37" customWidth="1"/>
    <col min="6" max="6" width="13" customWidth="1"/>
  </cols>
  <sheetData>
    <row r="1" spans="1:6" ht="48" customHeight="1" x14ac:dyDescent="0.3">
      <c r="A1" s="266" t="s">
        <v>194</v>
      </c>
      <c r="B1" s="266"/>
      <c r="C1" s="266"/>
      <c r="D1" s="266"/>
      <c r="E1" s="266"/>
      <c r="F1" s="266"/>
    </row>
    <row r="2" spans="1:6" ht="22.05" customHeight="1" x14ac:dyDescent="0.3">
      <c r="A2" s="267" t="s">
        <v>195</v>
      </c>
      <c r="B2" s="267"/>
      <c r="C2" s="267"/>
      <c r="D2" s="267"/>
      <c r="E2" s="267"/>
      <c r="F2" s="267"/>
    </row>
    <row r="4" spans="1:6" x14ac:dyDescent="0.3">
      <c r="A4" s="129" t="s">
        <v>196</v>
      </c>
      <c r="B4" s="129"/>
      <c r="C4" s="129" t="s">
        <v>197</v>
      </c>
      <c r="D4" s="129"/>
      <c r="E4" s="129" t="s">
        <v>198</v>
      </c>
      <c r="F4" s="129"/>
    </row>
    <row r="5" spans="1:6" ht="30" customHeight="1" x14ac:dyDescent="0.4">
      <c r="A5" s="186">
        <f>ROWS(JETCriteriaRegister[#Data])</f>
        <v>96</v>
      </c>
      <c r="B5" s="130"/>
      <c r="C5" s="186">
        <f>COUNTIF(JETCriteriaRegister[Relevant?],"Yes*")</f>
        <v>2</v>
      </c>
      <c r="D5" s="130"/>
      <c r="E5" s="131">
        <f>COUNTIF(JETCriteriaRegister[JET Testing Criteria],"?*")</f>
        <v>10</v>
      </c>
      <c r="F5" s="130"/>
    </row>
    <row r="7" spans="1:6" ht="24" customHeight="1" x14ac:dyDescent="0.3">
      <c r="A7" s="268" t="s">
        <v>199</v>
      </c>
      <c r="B7" s="268"/>
      <c r="C7" s="268"/>
      <c r="D7" s="268"/>
      <c r="E7" s="268"/>
      <c r="F7" s="268"/>
    </row>
    <row r="8" spans="1:6" ht="24" customHeight="1" x14ac:dyDescent="0.3">
      <c r="A8" s="268"/>
      <c r="B8" s="268"/>
      <c r="C8" s="268"/>
      <c r="D8" s="268"/>
      <c r="E8" s="268"/>
      <c r="F8" s="268"/>
    </row>
    <row r="10" spans="1:6" x14ac:dyDescent="0.3">
      <c r="A10" s="132" t="s">
        <v>1</v>
      </c>
      <c r="B10" s="132" t="s">
        <v>200</v>
      </c>
      <c r="C10" s="132" t="s">
        <v>28</v>
      </c>
      <c r="D10" s="132" t="s">
        <v>201</v>
      </c>
      <c r="E10" s="132" t="s">
        <v>202</v>
      </c>
      <c r="F10" s="132" t="s">
        <v>38</v>
      </c>
    </row>
    <row r="11" spans="1:6" ht="36" x14ac:dyDescent="0.3">
      <c r="A11" s="134">
        <f t="shared" ref="A11:A42" si="0">ROW()-10</f>
        <v>1</v>
      </c>
      <c r="B11" s="133" t="str" cm="1">
        <f t="array" ref="B11">IF('Fraud Risk Analysis &amp; Responses'!D12="","",LOOKUP(2,1/('Fraud Risk Analysis &amp; Responses'!$C$12:C12&lt;&gt;""),'Fraud Risk Analysis &amp; Responses'!$C$12:C12))</f>
        <v>GOVERNANCE</v>
      </c>
      <c r="C11" s="133" t="str">
        <f>IF('Fraud Risk Analysis &amp; Responses'!D12="","",'Fraud Risk Analysis &amp; Responses'!D12)</f>
        <v>No emphasis on integrity/ethical values, and no process for staff to report suspected improprieties (whistleblowing)</v>
      </c>
      <c r="D11" s="134" t="str">
        <f>IF('Fraud Risk Analysis &amp; Responses'!E12="","",'Fraud Risk Analysis &amp; Responses'!E12)</f>
        <v/>
      </c>
      <c r="E11" s="133" t="str">
        <f>IF('Fraud Risk Analysis &amp; Responses'!D12="","",IF('Fraud Risk Analysis &amp; Responses'!L12="","",'Fraud Risk Analysis &amp; Responses'!L12))</f>
        <v>Population: related-party, intercompany and governance-linked accounts. Emphasize standard criteria A, E, F.</v>
      </c>
      <c r="F11" s="134" t="str">
        <f>IF('Fraud Risk Analysis &amp; Responses'!N12="","",'Fraud Risk Analysis &amp; Responses'!N12)</f>
        <v/>
      </c>
    </row>
    <row r="12" spans="1:6" x14ac:dyDescent="0.3">
      <c r="A12" s="134">
        <f t="shared" si="0"/>
        <v>2</v>
      </c>
      <c r="B12" s="133" t="str" cm="1">
        <f t="array" ref="B12">IF('Fraud Risk Analysis &amp; Responses'!D13="","",LOOKUP(2,1/('Fraud Risk Analysis &amp; Responses'!$C$12:C13&lt;&gt;""),'Fraud Risk Analysis &amp; Responses'!$C$12:C13))</f>
        <v>GOVERNANCE</v>
      </c>
      <c r="C12" s="133" t="str">
        <f>IF('Fraud Risk Analysis &amp; Responses'!D13="","",'Fraud Risk Analysis &amp; Responses'!D13)</f>
        <v>Board/directors lack financial expertise</v>
      </c>
      <c r="D12" s="134" t="str">
        <f>IF('Fraud Risk Analysis &amp; Responses'!E13="","",'Fraud Risk Analysis &amp; Responses'!E13)</f>
        <v/>
      </c>
      <c r="E12" s="133" t="str">
        <f>E11</f>
        <v>Population: related-party, intercompany and governance-linked accounts. Emphasize standard criteria A, E, F.</v>
      </c>
      <c r="F12" s="134" t="str">
        <f>IF('Fraud Risk Analysis &amp; Responses'!N13="","",'Fraud Risk Analysis &amp; Responses'!N13)</f>
        <v/>
      </c>
    </row>
    <row r="13" spans="1:6" ht="24" x14ac:dyDescent="0.3">
      <c r="A13" s="134">
        <f t="shared" si="0"/>
        <v>3</v>
      </c>
      <c r="B13" s="133" t="str" cm="1">
        <f t="array" ref="B13">IF('Fraud Risk Analysis &amp; Responses'!D14="","",LOOKUP(2,1/('Fraud Risk Analysis &amp; Responses'!$C$12:C14&lt;&gt;""),'Fraud Risk Analysis &amp; Responses'!$C$12:C14))</f>
        <v>GOVERNANCE</v>
      </c>
      <c r="C13" s="133" t="str">
        <f>IF('Fraud Risk Analysis &amp; Responses'!D14="","",'Fraud Risk Analysis &amp; Responses'!D14)</f>
        <v>Board/directors are not independent of management</v>
      </c>
      <c r="D13" s="134" t="str">
        <f>IF('Fraud Risk Analysis &amp; Responses'!E14="","",'Fraud Risk Analysis &amp; Responses'!E14)</f>
        <v>Yes</v>
      </c>
      <c r="E13" s="133" t="str">
        <f t="shared" ref="E13:E20" si="1">E12</f>
        <v>Population: related-party, intercompany and governance-linked accounts. Emphasize standard criteria A, E, F.</v>
      </c>
      <c r="F13" s="134" t="str">
        <f>IF('Fraud Risk Analysis &amp; Responses'!N14="","",'Fraud Risk Analysis &amp; Responses'!N14)</f>
        <v/>
      </c>
    </row>
    <row r="14" spans="1:6" x14ac:dyDescent="0.3">
      <c r="A14" s="134">
        <f t="shared" si="0"/>
        <v>4</v>
      </c>
      <c r="B14" s="133" t="str" cm="1">
        <f t="array" ref="B14">IF('Fraud Risk Analysis &amp; Responses'!D15="","",LOOKUP(2,1/('Fraud Risk Analysis &amp; Responses'!$C$12:C15&lt;&gt;""),'Fraud Risk Analysis &amp; Responses'!$C$12:C15))</f>
        <v>GOVERNANCE</v>
      </c>
      <c r="C14" s="133" t="str">
        <f>IF('Fraud Risk Analysis &amp; Responses'!D15="","",'Fraud Risk Analysis &amp; Responses'!D15)</f>
        <v xml:space="preserve">No audit committee, </v>
      </c>
      <c r="D14" s="134" t="str">
        <f>IF('Fraud Risk Analysis &amp; Responses'!E15="","",'Fraud Risk Analysis &amp; Responses'!E15)</f>
        <v>Yes</v>
      </c>
      <c r="E14" s="133" t="str">
        <f t="shared" si="1"/>
        <v>Population: related-party, intercompany and governance-linked accounts. Emphasize standard criteria A, E, F.</v>
      </c>
      <c r="F14" s="134" t="str">
        <f>IF('Fraud Risk Analysis &amp; Responses'!N15="","",'Fraud Risk Analysis &amp; Responses'!N15)</f>
        <v/>
      </c>
    </row>
    <row r="15" spans="1:6" ht="24" x14ac:dyDescent="0.3">
      <c r="A15" s="134">
        <f t="shared" si="0"/>
        <v>5</v>
      </c>
      <c r="B15" s="133" t="str" cm="1">
        <f t="array" ref="B15">IF('Fraud Risk Analysis &amp; Responses'!D16="","",LOOKUP(2,1/('Fraud Risk Analysis &amp; Responses'!$C$12:C16&lt;&gt;""),'Fraud Risk Analysis &amp; Responses'!$C$12:C16))</f>
        <v>GOVERNANCE</v>
      </c>
      <c r="C15" s="133" t="str">
        <f>IF('Fraud Risk Analysis &amp; Responses'!D16="","",'Fraud Risk Analysis &amp; Responses'!D16)</f>
        <v>infrequent board meetings, and little board attention to financial reporting and internal control</v>
      </c>
      <c r="D15" s="134" t="str">
        <f>IF('Fraud Risk Analysis &amp; Responses'!E16="","",'Fraud Risk Analysis &amp; Responses'!E16)</f>
        <v/>
      </c>
      <c r="E15" s="133" t="str">
        <f t="shared" si="1"/>
        <v>Population: related-party, intercompany and governance-linked accounts. Emphasize standard criteria A, E, F.</v>
      </c>
      <c r="F15" s="134" t="str">
        <f>IF('Fraud Risk Analysis &amp; Responses'!N16="","",'Fraud Risk Analysis &amp; Responses'!N16)</f>
        <v/>
      </c>
    </row>
    <row r="16" spans="1:6" x14ac:dyDescent="0.3">
      <c r="A16" s="134">
        <f t="shared" si="0"/>
        <v>6</v>
      </c>
      <c r="B16" s="133" t="str" cm="1">
        <f t="array" ref="B16">IF('Fraud Risk Analysis &amp; Responses'!D17="","",LOOKUP(2,1/('Fraud Risk Analysis &amp; Responses'!$C$12:C17&lt;&gt;""),'Fraud Risk Analysis &amp; Responses'!$C$12:C17))</f>
        <v>GOVERNANCE</v>
      </c>
      <c r="C16" s="133" t="str">
        <f>IF('Fraud Risk Analysis &amp; Responses'!D17="","",'Fraud Risk Analysis &amp; Responses'!D17)</f>
        <v>Board dominated by a single person or small group</v>
      </c>
      <c r="D16" s="134" t="str">
        <f>IF('Fraud Risk Analysis &amp; Responses'!E17="","",'Fraud Risk Analysis &amp; Responses'!E17)</f>
        <v/>
      </c>
      <c r="E16" s="133" t="str">
        <f t="shared" si="1"/>
        <v>Population: related-party, intercompany and governance-linked accounts. Emphasize standard criteria A, E, F.</v>
      </c>
      <c r="F16" s="134" t="str">
        <f>IF('Fraud Risk Analysis &amp; Responses'!N17="","",'Fraud Risk Analysis &amp; Responses'!N17)</f>
        <v/>
      </c>
    </row>
    <row r="17" spans="1:6" ht="24" x14ac:dyDescent="0.3">
      <c r="A17" s="134">
        <f t="shared" si="0"/>
        <v>7</v>
      </c>
      <c r="B17" s="133" t="str" cm="1">
        <f t="array" ref="B17">IF('Fraud Risk Analysis &amp; Responses'!D18="","",LOOKUP(2,1/('Fraud Risk Analysis &amp; Responses'!$C$12:C18&lt;&gt;""),'Fraud Risk Analysis &amp; Responses'!$C$12:C18))</f>
        <v>GOVERNANCE</v>
      </c>
      <c r="C17" s="133" t="str">
        <f>IF('Fraud Risk Analysis &amp; Responses'!D18="","",'Fraud Risk Analysis &amp; Responses'!D18)</f>
        <v>No strategic business plan or budget, and no comparison of actual results to budget</v>
      </c>
      <c r="D17" s="134" t="str">
        <f>IF('Fraud Risk Analysis &amp; Responses'!E18="","",'Fraud Risk Analysis &amp; Responses'!E18)</f>
        <v/>
      </c>
      <c r="E17" s="133" t="str">
        <f t="shared" si="1"/>
        <v>Population: related-party, intercompany and governance-linked accounts. Emphasize standard criteria A, E, F.</v>
      </c>
      <c r="F17" s="134" t="str">
        <f>IF('Fraud Risk Analysis &amp; Responses'!N18="","",'Fraud Risk Analysis &amp; Responses'!N18)</f>
        <v/>
      </c>
    </row>
    <row r="18" spans="1:6" ht="36" x14ac:dyDescent="0.3">
      <c r="A18" s="134">
        <f t="shared" si="0"/>
        <v>8</v>
      </c>
      <c r="B18" s="133" t="str" cm="1">
        <f t="array" ref="B18">IF('Fraud Risk Analysis &amp; Responses'!D19="","",LOOKUP(2,1/('Fraud Risk Analysis &amp; Responses'!$C$12:C19&lt;&gt;""),'Fraud Risk Analysis &amp; Responses'!$C$12:C19))</f>
        <v>GOVERNANCE</v>
      </c>
      <c r="C18" s="133" t="str">
        <f>IF('Fraud Risk Analysis &amp; Responses'!D19="","",'Fraud Risk Analysis &amp; Responses'!D19)</f>
        <v>Inadequate review/controls over major decisions, expenditures, expense claims and large/unusual supplier transactions</v>
      </c>
      <c r="D18" s="134" t="str">
        <f>IF('Fraud Risk Analysis &amp; Responses'!E19="","",'Fraud Risk Analysis &amp; Responses'!E19)</f>
        <v/>
      </c>
      <c r="E18" s="133" t="str">
        <f t="shared" si="1"/>
        <v>Population: related-party, intercompany and governance-linked accounts. Emphasize standard criteria A, E, F.</v>
      </c>
      <c r="F18" s="134" t="str">
        <f>IF('Fraud Risk Analysis &amp; Responses'!N19="","",'Fraud Risk Analysis &amp; Responses'!N19)</f>
        <v/>
      </c>
    </row>
    <row r="19" spans="1:6" ht="24" x14ac:dyDescent="0.3">
      <c r="A19" s="134">
        <f t="shared" si="0"/>
        <v>9</v>
      </c>
      <c r="B19" s="133" t="str" cm="1">
        <f t="array" ref="B19">IF('Fraud Risk Analysis &amp; Responses'!D20="","",LOOKUP(2,1/('Fraud Risk Analysis &amp; Responses'!$C$12:C20&lt;&gt;""),'Fraud Risk Analysis &amp; Responses'!$C$12:C20))</f>
        <v>GOVERNANCE</v>
      </c>
      <c r="C19" s="133" t="str">
        <f>IF('Fraud Risk Analysis &amp; Responses'!D20="","",'Fraud Risk Analysis &amp; Responses'!D20)</f>
        <v>Allegations of fraud/non-compliance not properly investigated</v>
      </c>
      <c r="D19" s="134" t="str">
        <f>IF('Fraud Risk Analysis &amp; Responses'!E20="","",'Fraud Risk Analysis &amp; Responses'!E20)</f>
        <v/>
      </c>
      <c r="E19" s="133" t="str">
        <f t="shared" si="1"/>
        <v>Population: related-party, intercompany and governance-linked accounts. Emphasize standard criteria A, E, F.</v>
      </c>
      <c r="F19" s="134" t="str">
        <f>IF('Fraud Risk Analysis &amp; Responses'!N20="","",'Fraud Risk Analysis &amp; Responses'!N20)</f>
        <v/>
      </c>
    </row>
    <row r="20" spans="1:6" ht="36" x14ac:dyDescent="0.3">
      <c r="A20" s="134">
        <f t="shared" si="0"/>
        <v>10</v>
      </c>
      <c r="B20" s="133" t="str" cm="1">
        <f t="array" ref="B20">IF('Fraud Risk Analysis &amp; Responses'!D21="","",LOOKUP(2,1/('Fraud Risk Analysis &amp; Responses'!$C$12:C21&lt;&gt;""),'Fraud Risk Analysis &amp; Responses'!$C$12:C21))</f>
        <v>GOVERNANCE</v>
      </c>
      <c r="C20" s="133" t="str">
        <f>IF('Fraud Risk Analysis &amp; Responses'!D21="","",'Fraud Risk Analysis &amp; Responses'!D21)</f>
        <v xml:space="preserve">Management roles/responsibilities unclear; high turnover in board, management or accounting personnel; </v>
      </c>
      <c r="D20" s="134" t="str">
        <f>IF('Fraud Risk Analysis &amp; Responses'!E21="","",'Fraud Risk Analysis &amp; Responses'!E21)</f>
        <v/>
      </c>
      <c r="E20" s="133" t="str">
        <f t="shared" si="1"/>
        <v>Population: related-party, intercompany and governance-linked accounts. Emphasize standard criteria A, E, F.</v>
      </c>
      <c r="F20" s="134" t="str">
        <f>IF('Fraud Risk Analysis &amp; Responses'!N21="","",'Fraud Risk Analysis &amp; Responses'!N21)</f>
        <v/>
      </c>
    </row>
    <row r="21" spans="1:6" ht="36" x14ac:dyDescent="0.3">
      <c r="A21" s="134">
        <f t="shared" si="0"/>
        <v>11</v>
      </c>
      <c r="B21" s="133" t="str" cm="1">
        <f t="array" ref="B21">IF('Fraud Risk Analysis &amp; Responses'!D22="","",LOOKUP(2,1/('Fraud Risk Analysis &amp; Responses'!$C$12:C22&lt;&gt;""),'Fraud Risk Analysis &amp; Responses'!$C$12:C22))</f>
        <v>MANAGEMENT ATTITUDES</v>
      </c>
      <c r="C21" s="133" t="str">
        <f>IF('Fraud Risk Analysis &amp; Responses'!D22="","",'Fraud Risk Analysis &amp; Responses'!D22)</f>
        <v>Significant control deficiencies ignored/uncorrected, and failure to monitor the operation of significant controls</v>
      </c>
      <c r="D21" s="134" t="str">
        <f>IF('Fraud Risk Analysis &amp; Responses'!E22="","",'Fraud Risk Analysis &amp; Responses'!E22)</f>
        <v/>
      </c>
      <c r="E21" s="133" t="str">
        <f>IF('Fraud Risk Analysis &amp; Responses'!D22="","",IF('Fraud Risk Analysis &amp; Responses'!L22="","",'Fraud Risk Analysis &amp; Responses'!L22))</f>
        <v/>
      </c>
      <c r="F21" s="134" t="str">
        <f>IF('Fraud Risk Analysis &amp; Responses'!N22="","",'Fraud Risk Analysis &amp; Responses'!N22)</f>
        <v/>
      </c>
    </row>
    <row r="22" spans="1:6" ht="36" x14ac:dyDescent="0.3">
      <c r="A22" s="134">
        <f t="shared" si="0"/>
        <v>12</v>
      </c>
      <c r="B22" s="133" t="str" cm="1">
        <f t="array" ref="B22">IF('Fraud Risk Analysis &amp; Responses'!D23="","",LOOKUP(2,1/('Fraud Risk Analysis &amp; Responses'!$C$12:C23&lt;&gt;""),'Fraud Risk Analysis &amp; Responses'!$C$12:C23))</f>
        <v>MANAGEMENT ATTITUDES</v>
      </c>
      <c r="C22" s="133" t="str">
        <f>IF('Fraud Risk Analysis &amp; Responses'!D23="","",'Fraud Risk Analysis &amp; Responses'!D23)</f>
        <v>Inadequate supervision of financial staff, or ineffective/unqualified accounting, IT or internal audit staff</v>
      </c>
      <c r="D22" s="134" t="str">
        <f>IF('Fraud Risk Analysis &amp; Responses'!E23="","",'Fraud Risk Analysis &amp; Responses'!E23)</f>
        <v/>
      </c>
      <c r="E22" s="133" t="str">
        <f>E21</f>
        <v/>
      </c>
      <c r="F22" s="134" t="str">
        <f>IF('Fraud Risk Analysis &amp; Responses'!N23="","",'Fraud Risk Analysis &amp; Responses'!N23)</f>
        <v/>
      </c>
    </row>
    <row r="23" spans="1:6" ht="36" x14ac:dyDescent="0.3">
      <c r="A23" s="134">
        <f t="shared" si="0"/>
        <v>13</v>
      </c>
      <c r="B23" s="133" t="str" cm="1">
        <f t="array" ref="B23">IF('Fraud Risk Analysis &amp; Responses'!D24="","",LOOKUP(2,1/('Fraud Risk Analysis &amp; Responses'!$C$12:C24&lt;&gt;""),'Fraud Risk Analysis &amp; Responses'!$C$12:C24))</f>
        <v>MANAGEMENT ATTITUDES</v>
      </c>
      <c r="C23" s="133" t="str">
        <f>IF('Fraud Risk Analysis &amp; Responses'!D24="","",'Fraud Risk Analysis &amp; Responses'!D24)</f>
        <v>History of management accepting high risks, and unduly aggressive financial targets/expectations for operating personnel</v>
      </c>
      <c r="D23" s="134" t="str">
        <f>IF('Fraud Risk Analysis &amp; Responses'!E24="","",'Fraud Risk Analysis &amp; Responses'!E24)</f>
        <v/>
      </c>
      <c r="E23" s="133" t="str">
        <f t="shared" ref="E23:E29" si="2">E22</f>
        <v/>
      </c>
      <c r="F23" s="134" t="str">
        <f>IF('Fraud Risk Analysis &amp; Responses'!N24="","",'Fraud Risk Analysis &amp; Responses'!N24)</f>
        <v/>
      </c>
    </row>
    <row r="24" spans="1:6" ht="36" x14ac:dyDescent="0.3">
      <c r="A24" s="134">
        <f t="shared" si="0"/>
        <v>14</v>
      </c>
      <c r="B24" s="133" t="str" cm="1">
        <f t="array" ref="B24">IF('Fraud Risk Analysis &amp; Responses'!D25="","",LOOKUP(2,1/('Fraud Risk Analysis &amp; Responses'!$C$12:C25&lt;&gt;""),'Fraud Risk Analysis &amp; Responses'!$C$12:C25))</f>
        <v>MANAGEMENT ATTITUDES</v>
      </c>
      <c r="C24" s="133" t="str">
        <f>IF('Fraud Risk Analysis &amp; Responses'!D25="","",'Fraud Risk Analysis &amp; Responses'!D25)</f>
        <v>Management or TCWG have a history of unethical behaviour, suspected fraud, a poor reputation, or claims alleging fraud</v>
      </c>
      <c r="D24" s="134" t="str">
        <f>IF('Fraud Risk Analysis &amp; Responses'!E25="","",'Fraud Risk Analysis &amp; Responses'!E25)</f>
        <v/>
      </c>
      <c r="E24" s="133" t="str">
        <f t="shared" si="2"/>
        <v/>
      </c>
      <c r="F24" s="134" t="str">
        <f>IF('Fraud Risk Analysis &amp; Responses'!N25="","",'Fraud Risk Analysis &amp; Responses'!N25)</f>
        <v/>
      </c>
    </row>
    <row r="25" spans="1:6" ht="36" x14ac:dyDescent="0.3">
      <c r="A25" s="134">
        <f t="shared" si="0"/>
        <v>15</v>
      </c>
      <c r="B25" s="133" t="str" cm="1">
        <f t="array" ref="B25">IF('Fraud Risk Analysis &amp; Responses'!D26="","",LOOKUP(2,1/('Fraud Risk Analysis &amp; Responses'!$C$12:C26&lt;&gt;""),'Fraud Risk Analysis &amp; Responses'!$C$12:C26))</f>
        <v>MANAGEMENT ATTITUDES</v>
      </c>
      <c r="C25" s="133" t="str">
        <f>IF('Fraud Risk Analysis &amp; Responses'!D26="","",'Fraud Risk Analysis &amp; Responses'!D26)</f>
        <v>Poor management cooperation — misleading representations and/or delays in providing the necessary audit evidence</v>
      </c>
      <c r="D25" s="134" t="str">
        <f>IF('Fraud Risk Analysis &amp; Responses'!E26="","",'Fraud Risk Analysis &amp; Responses'!E26)</f>
        <v/>
      </c>
      <c r="E25" s="133" t="str">
        <f t="shared" si="2"/>
        <v/>
      </c>
      <c r="F25" s="134" t="str">
        <f>IF('Fraud Risk Analysis &amp; Responses'!N26="","",'Fraud Risk Analysis &amp; Responses'!N26)</f>
        <v/>
      </c>
    </row>
    <row r="26" spans="1:6" x14ac:dyDescent="0.3">
      <c r="A26" s="134">
        <f t="shared" si="0"/>
        <v>16</v>
      </c>
      <c r="B26" s="133" t="str" cm="1">
        <f t="array" ref="B26">IF('Fraud Risk Analysis &amp; Responses'!D27="","",LOOKUP(2,1/('Fraud Risk Analysis &amp; Responses'!$C$12:C27&lt;&gt;""),'Fraud Risk Analysis &amp; Responses'!$C$12:C27))</f>
        <v>MANAGEMENT ATTITUDES</v>
      </c>
      <c r="C26" s="133" t="str">
        <f>IF('Fraud Risk Analysis &amp; Responses'!D27="","",'Fraud Risk Analysis &amp; Responses'!D27)</f>
        <v>Non-compliance with laws/regulations</v>
      </c>
      <c r="D26" s="134" t="str">
        <f>IF('Fraud Risk Analysis &amp; Responses'!E27="","",'Fraud Risk Analysis &amp; Responses'!E27)</f>
        <v/>
      </c>
      <c r="E26" s="133" t="str">
        <f t="shared" si="2"/>
        <v/>
      </c>
      <c r="F26" s="134" t="str">
        <f>IF('Fraud Risk Analysis &amp; Responses'!N27="","",'Fraud Risk Analysis &amp; Responses'!N27)</f>
        <v/>
      </c>
    </row>
    <row r="27" spans="1:6" ht="24" x14ac:dyDescent="0.3">
      <c r="A27" s="134">
        <f t="shared" si="0"/>
        <v>17</v>
      </c>
      <c r="B27" s="133" t="str" cm="1">
        <f t="array" ref="B27">IF('Fraud Risk Analysis &amp; Responses'!D28="","",LOOKUP(2,1/('Fraud Risk Analysis &amp; Responses'!$C$12:C28&lt;&gt;""),'Fraud Risk Analysis &amp; Responses'!$C$12:C28))</f>
        <v>MANAGEMENT ATTITUDES</v>
      </c>
      <c r="C27" s="133" t="str">
        <f>IF('Fraud Risk Analysis &amp; Responses'!D28="","",'Fraud Risk Analysis &amp; Responses'!D28)</f>
        <v>potential litigation, or high media interest in the entity/management</v>
      </c>
      <c r="D27" s="134" t="str">
        <f>IF('Fraud Risk Analysis &amp; Responses'!E28="","",'Fraud Risk Analysis &amp; Responses'!E28)</f>
        <v/>
      </c>
      <c r="E27" s="133" t="str">
        <f t="shared" si="2"/>
        <v/>
      </c>
      <c r="F27" s="134" t="str">
        <f>IF('Fraud Risk Analysis &amp; Responses'!N28="","",'Fraud Risk Analysis &amp; Responses'!N28)</f>
        <v/>
      </c>
    </row>
    <row r="28" spans="1:6" ht="48" x14ac:dyDescent="0.3">
      <c r="A28" s="134">
        <f t="shared" si="0"/>
        <v>18</v>
      </c>
      <c r="B28" s="133" t="str" cm="1">
        <f t="array" ref="B28">IF('Fraud Risk Analysis &amp; Responses'!D29="","",LOOKUP(2,1/('Fraud Risk Analysis &amp; Responses'!$C$12:C29&lt;&gt;""),'Fraud Risk Analysis &amp; Responses'!$C$12:C29))</f>
        <v>MANAGEMENT ATTITUDES</v>
      </c>
      <c r="C28" s="133" t="str">
        <f>IF('Fraud Risk Analysis &amp; Responses'!D29="","",'Fraud Risk Analysis &amp; Responses'!D29)</f>
        <v>Entity engages in high-risk activities or does business with unstable governments/countries, incl. transactions outside the ordinary course of business</v>
      </c>
      <c r="D28" s="134" t="str">
        <f>IF('Fraud Risk Analysis &amp; Responses'!E29="","",'Fraud Risk Analysis &amp; Responses'!E29)</f>
        <v/>
      </c>
      <c r="E28" s="133" t="str">
        <f t="shared" si="2"/>
        <v/>
      </c>
      <c r="F28" s="134" t="str">
        <f>IF('Fraud Risk Analysis &amp; Responses'!N29="","",'Fraud Risk Analysis &amp; Responses'!N29)</f>
        <v/>
      </c>
    </row>
    <row r="29" spans="1:6" ht="36" x14ac:dyDescent="0.3">
      <c r="A29" s="134">
        <f t="shared" si="0"/>
        <v>19</v>
      </c>
      <c r="B29" s="133" t="str" cm="1">
        <f t="array" ref="B29">IF('Fraud Risk Analysis &amp; Responses'!D30="","",LOOKUP(2,1/('Fraud Risk Analysis &amp; Responses'!$C$12:C30&lt;&gt;""),'Fraud Risk Analysis &amp; Responses'!$C$12:C30))</f>
        <v>MANAGEMENT ATTITUDES</v>
      </c>
      <c r="C29" s="133" t="str">
        <f>IF('Fraud Risk Analysis &amp; Responses'!D30="","",'Fraud Risk Analysis &amp; Responses'!D30)</f>
        <v>High turnover of management personnel, no mandatory vacations for key-control staff, and evidence of poor corporate governance</v>
      </c>
      <c r="D29" s="134" t="str">
        <f>IF('Fraud Risk Analysis &amp; Responses'!E30="","",'Fraud Risk Analysis &amp; Responses'!E30)</f>
        <v/>
      </c>
      <c r="E29" s="133" t="str">
        <f t="shared" si="2"/>
        <v/>
      </c>
      <c r="F29" s="134" t="str">
        <f>IF('Fraud Risk Analysis &amp; Responses'!N30="","",'Fraud Risk Analysis &amp; Responses'!N30)</f>
        <v/>
      </c>
    </row>
    <row r="30" spans="1:6" ht="36" x14ac:dyDescent="0.3">
      <c r="A30" s="134">
        <f t="shared" si="0"/>
        <v>20</v>
      </c>
      <c r="B30" s="133" t="str" cm="1">
        <f t="array" ref="B30">IF('Fraud Risk Analysis &amp; Responses'!D31="","",LOOKUP(2,1/('Fraud Risk Analysis &amp; Responses'!$C$12:C31&lt;&gt;""),'Fraud Risk Analysis &amp; Responses'!$C$12:C31))</f>
        <v>COMPLEX OPERATING STRUCTURE AND/OR UNUSUAL TRANSACTIONS</v>
      </c>
      <c r="C30" s="133" t="str">
        <f>IF('Fraud Risk Analysis &amp; Responses'!D31="","",'Fraud Risk Analysis &amp; Responses'!D31)</f>
        <v>Overly complex organizational structure or managerial lines of authority with no apparent business reason</v>
      </c>
      <c r="D30" s="134" t="str">
        <f>IF('Fraud Risk Analysis &amp; Responses'!E31="","",'Fraud Risk Analysis &amp; Responses'!E31)</f>
        <v/>
      </c>
      <c r="E30" s="133" t="str">
        <f>IF('Fraud Risk Analysis &amp; Responses'!D31="","",IF('Fraud Risk Analysis &amp; Responses'!L31="","",'Fraud Risk Analysis &amp; Responses'!L31))</f>
        <v/>
      </c>
      <c r="F30" s="134" t="str">
        <f>IF('Fraud Risk Analysis &amp; Responses'!N31="","",'Fraud Risk Analysis &amp; Responses'!N31)</f>
        <v/>
      </c>
    </row>
    <row r="31" spans="1:6" ht="24" x14ac:dyDescent="0.3">
      <c r="A31" s="134">
        <f t="shared" si="0"/>
        <v>21</v>
      </c>
      <c r="B31" s="133" t="str" cm="1">
        <f t="array" ref="B31">IF('Fraud Risk Analysis &amp; Responses'!D32="","",LOOKUP(2,1/('Fraud Risk Analysis &amp; Responses'!$C$12:C32&lt;&gt;""),'Fraud Risk Analysis &amp; Responses'!$C$12:C32))</f>
        <v>COMPLEX OPERATING STRUCTURE AND/OR UNUSUAL TRANSACTIONS</v>
      </c>
      <c r="C31" s="133" t="str">
        <f>IF('Fraud Risk Analysis &amp; Responses'!D32="","",'Fraud Risk Analysis &amp; Responses'!D32)</f>
        <v>Numerous or unusual legal entities</v>
      </c>
      <c r="D31" s="134" t="str">
        <f>IF('Fraud Risk Analysis &amp; Responses'!E32="","",'Fraud Risk Analysis &amp; Responses'!E32)</f>
        <v/>
      </c>
      <c r="E31" s="133" t="str">
        <f>E30</f>
        <v/>
      </c>
      <c r="F31" s="134" t="str">
        <f>IF('Fraud Risk Analysis &amp; Responses'!N32="","",'Fraud Risk Analysis &amp; Responses'!N32)</f>
        <v/>
      </c>
    </row>
    <row r="32" spans="1:6" ht="36" x14ac:dyDescent="0.3">
      <c r="A32" s="134">
        <f t="shared" si="0"/>
        <v>22</v>
      </c>
      <c r="B32" s="133" t="str" cm="1">
        <f t="array" ref="B32">IF('Fraud Risk Analysis &amp; Responses'!D33="","",LOOKUP(2,1/('Fraud Risk Analysis &amp; Responses'!$C$12:C33&lt;&gt;""),'Fraud Risk Analysis &amp; Responses'!$C$12:C33))</f>
        <v>COMPLEX OPERATING STRUCTURE AND/OR UNUSUAL TRANSACTIONS</v>
      </c>
      <c r="C32" s="133" t="str">
        <f>IF('Fraud Risk Analysis &amp; Responses'!D33="","",'Fraud Risk Analysis &amp; Responses'!D33)</f>
        <v>Contractual arrangements or a significant volume of revenue not in the ordinary course of business / without apparent business purpose</v>
      </c>
      <c r="D32" s="134" t="str">
        <f>IF('Fraud Risk Analysis &amp; Responses'!E33="","",'Fraud Risk Analysis &amp; Responses'!E33)</f>
        <v/>
      </c>
      <c r="E32" s="133" t="str">
        <f t="shared" ref="E32:E39" si="3">E31</f>
        <v/>
      </c>
      <c r="F32" s="134" t="str">
        <f>IF('Fraud Risk Analysis &amp; Responses'!N33="","",'Fraud Risk Analysis &amp; Responses'!N33)</f>
        <v/>
      </c>
    </row>
    <row r="33" spans="1:6" ht="36" x14ac:dyDescent="0.3">
      <c r="A33" s="134">
        <f t="shared" si="0"/>
        <v>23</v>
      </c>
      <c r="B33" s="133" t="str" cm="1">
        <f t="array" ref="B33">IF('Fraud Risk Analysis &amp; Responses'!D34="","",LOOKUP(2,1/('Fraud Risk Analysis &amp; Responses'!$C$12:C34&lt;&gt;""),'Fraud Risk Analysis &amp; Responses'!$C$12:C34))</f>
        <v>COMPLEX OPERATING STRUCTURE AND/OR UNUSUAL TRANSACTIONS</v>
      </c>
      <c r="C33" s="133" t="str">
        <f>IF('Fraud Risk Analysis &amp; Responses'!D34="","",'Fraud Risk Analysis &amp; Responses'!D34)</f>
        <v>Unusual or highly complex transactions, balances or accounting entries, particularly at or near period end</v>
      </c>
      <c r="D33" s="134" t="str">
        <f>IF('Fraud Risk Analysis &amp; Responses'!E34="","",'Fraud Risk Analysis &amp; Responses'!E34)</f>
        <v/>
      </c>
      <c r="E33" s="133" t="str">
        <f t="shared" si="3"/>
        <v/>
      </c>
      <c r="F33" s="134" t="str">
        <f>IF('Fraud Risk Analysis &amp; Responses'!N34="","",'Fraud Risk Analysis &amp; Responses'!N34)</f>
        <v/>
      </c>
    </row>
    <row r="34" spans="1:6" ht="24" x14ac:dyDescent="0.3">
      <c r="A34" s="134">
        <f t="shared" si="0"/>
        <v>24</v>
      </c>
      <c r="B34" s="133" t="str" cm="1">
        <f t="array" ref="B34">IF('Fraud Risk Analysis &amp; Responses'!D35="","",LOOKUP(2,1/('Fraud Risk Analysis &amp; Responses'!$C$12:C35&lt;&gt;""),'Fraud Risk Analysis &amp; Responses'!$C$12:C35))</f>
        <v>COMPLEX OPERATING STRUCTURE AND/OR UNUSUAL TRANSACTIONS</v>
      </c>
      <c r="C34" s="133" t="str">
        <f>IF('Fraud Risk Analysis &amp; Responses'!D35="","",'Fraud Risk Analysis &amp; Responses'!D35)</f>
        <v>Significant cash transactions</v>
      </c>
      <c r="D34" s="134" t="str">
        <f>IF('Fraud Risk Analysis &amp; Responses'!E35="","",'Fraud Risk Analysis &amp; Responses'!E35)</f>
        <v/>
      </c>
      <c r="E34" s="133" t="str">
        <f t="shared" si="3"/>
        <v/>
      </c>
      <c r="F34" s="134" t="str">
        <f>IF('Fraud Risk Analysis &amp; Responses'!N35="","",'Fraud Risk Analysis &amp; Responses'!N35)</f>
        <v/>
      </c>
    </row>
    <row r="35" spans="1:6" ht="24" x14ac:dyDescent="0.3">
      <c r="A35" s="134">
        <f t="shared" si="0"/>
        <v>25</v>
      </c>
      <c r="B35" s="133" t="str" cm="1">
        <f t="array" ref="B35">IF('Fraud Risk Analysis &amp; Responses'!D36="","",LOOKUP(2,1/('Fraud Risk Analysis &amp; Responses'!$C$12:C36&lt;&gt;""),'Fraud Risk Analysis &amp; Responses'!$C$12:C36))</f>
        <v>COMPLEX OPERATING STRUCTURE AND/OR UNUSUAL TRANSACTIONS</v>
      </c>
      <c r="C35" s="133" t="str">
        <f>IF('Fraud Risk Analysis &amp; Responses'!D36="","",'Fraud Risk Analysis &amp; Responses'!D36)</f>
        <v>aggressive timing of revenue recognition</v>
      </c>
      <c r="D35" s="134" t="str">
        <f>IF('Fraud Risk Analysis &amp; Responses'!E36="","",'Fraud Risk Analysis &amp; Responses'!E36)</f>
        <v/>
      </c>
      <c r="E35" s="133" t="str">
        <f t="shared" si="3"/>
        <v/>
      </c>
      <c r="F35" s="134" t="str">
        <f>IF('Fraud Risk Analysis &amp; Responses'!N36="","",'Fraud Risk Analysis &amp; Responses'!N36)</f>
        <v/>
      </c>
    </row>
    <row r="36" spans="1:6" ht="24" x14ac:dyDescent="0.3">
      <c r="A36" s="134">
        <f t="shared" si="0"/>
        <v>26</v>
      </c>
      <c r="B36" s="133" t="str" cm="1">
        <f t="array" ref="B36">IF('Fraud Risk Analysis &amp; Responses'!D37="","",LOOKUP(2,1/('Fraud Risk Analysis &amp; Responses'!$C$12:C37&lt;&gt;""),'Fraud Risk Analysis &amp; Responses'!$C$12:C37))</f>
        <v>COMPLEX OPERATING STRUCTURE AND/OR UNUSUAL TRANSACTIONS</v>
      </c>
      <c r="C36" s="133" t="str">
        <f>IF('Fraud Risk Analysis &amp; Responses'!D37="","",'Fraud Risk Analysis &amp; Responses'!D37)</f>
        <v>Significant related-party transactions</v>
      </c>
      <c r="D36" s="134" t="str">
        <f>IF('Fraud Risk Analysis &amp; Responses'!E37="","",'Fraud Risk Analysis &amp; Responses'!E37)</f>
        <v/>
      </c>
      <c r="E36" s="133" t="str">
        <f t="shared" si="3"/>
        <v/>
      </c>
      <c r="F36" s="134" t="str">
        <f>IF('Fraud Risk Analysis &amp; Responses'!N37="","",'Fraud Risk Analysis &amp; Responses'!N37)</f>
        <v/>
      </c>
    </row>
    <row r="37" spans="1:6" ht="24" x14ac:dyDescent="0.3">
      <c r="A37" s="134">
        <f t="shared" si="0"/>
        <v>27</v>
      </c>
      <c r="B37" s="133" t="str" cm="1">
        <f t="array" ref="B37">IF('Fraud Risk Analysis &amp; Responses'!D38="","",LOOKUP(2,1/('Fraud Risk Analysis &amp; Responses'!$C$12:C38&lt;&gt;""),'Fraud Risk Analysis &amp; Responses'!$C$12:C38))</f>
        <v>COMPLEX OPERATING STRUCTURE AND/OR UNUSUAL TRANSACTIONS</v>
      </c>
      <c r="C37" s="133" t="str">
        <f>IF('Fraud Risk Analysis &amp; Responses'!D38="","",'Fraud Risk Analysis &amp; Responses'!D38)</f>
        <v>bank accounts/operations in tax-haven jurisdictions without clear business justification</v>
      </c>
      <c r="D37" s="134" t="str">
        <f>IF('Fraud Risk Analysis &amp; Responses'!E38="","",'Fraud Risk Analysis &amp; Responses'!E38)</f>
        <v/>
      </c>
      <c r="E37" s="133" t="str">
        <f t="shared" si="3"/>
        <v/>
      </c>
      <c r="F37" s="134" t="str">
        <f>IF('Fraud Risk Analysis &amp; Responses'!N38="","",'Fraud Risk Analysis &amp; Responses'!N38)</f>
        <v/>
      </c>
    </row>
    <row r="38" spans="1:6" ht="24" x14ac:dyDescent="0.3">
      <c r="A38" s="134">
        <f t="shared" si="0"/>
        <v>28</v>
      </c>
      <c r="B38" s="133" t="str" cm="1">
        <f t="array" ref="B38">IF('Fraud Risk Analysis &amp; Responses'!D39="","",LOOKUP(2,1/('Fraud Risk Analysis &amp; Responses'!$C$12:C39&lt;&gt;""),'Fraud Risk Analysis &amp; Responses'!$C$12:C39))</f>
        <v>COMPLEX OPERATING STRUCTURE AND/OR UNUSUAL TRANSACTIONS</v>
      </c>
      <c r="C38" s="133" t="str">
        <f>IF('Fraud Risk Analysis &amp; Responses'!D39="","",'Fraud Risk Analysis &amp; Responses'!D39)</f>
        <v>Significant or recurring audit adjustments / correction of major errors on a regular basis</v>
      </c>
      <c r="D38" s="134" t="str">
        <f>IF('Fraud Risk Analysis &amp; Responses'!E39="","",'Fraud Risk Analysis &amp; Responses'!E39)</f>
        <v/>
      </c>
      <c r="E38" s="133" t="str">
        <f t="shared" si="3"/>
        <v/>
      </c>
      <c r="F38" s="134" t="str">
        <f>IF('Fraud Risk Analysis &amp; Responses'!N39="","",'Fraud Risk Analysis &amp; Responses'!N39)</f>
        <v/>
      </c>
    </row>
    <row r="39" spans="1:6" ht="24" x14ac:dyDescent="0.3">
      <c r="A39" s="134">
        <f t="shared" si="0"/>
        <v>29</v>
      </c>
      <c r="B39" s="133" t="str" cm="1">
        <f t="array" ref="B39">IF('Fraud Risk Analysis &amp; Responses'!D40="","",LOOKUP(2,1/('Fraud Risk Analysis &amp; Responses'!$C$12:C40&lt;&gt;""),'Fraud Risk Analysis &amp; Responses'!$C$12:C40))</f>
        <v>COMPLEX OPERATING STRUCTURE AND/OR UNUSUAL TRANSACTIONS</v>
      </c>
      <c r="C39" s="133" t="str">
        <f>IF('Fraud Risk Analysis &amp; Responses'!D40="","",'Fraud Risk Analysis &amp; Responses'!D40)</f>
        <v>Other (specify)</v>
      </c>
      <c r="D39" s="134" t="str">
        <f>IF('Fraud Risk Analysis &amp; Responses'!E40="","",'Fraud Risk Analysis &amp; Responses'!E40)</f>
        <v/>
      </c>
      <c r="E39" s="133" t="str">
        <f t="shared" si="3"/>
        <v/>
      </c>
      <c r="F39" s="134" t="str">
        <f>IF('Fraud Risk Analysis &amp; Responses'!N40="","",'Fraud Risk Analysis &amp; Responses'!N40)</f>
        <v/>
      </c>
    </row>
    <row r="40" spans="1:6" ht="36" x14ac:dyDescent="0.3">
      <c r="A40" s="134">
        <f t="shared" si="0"/>
        <v>30</v>
      </c>
      <c r="B40" s="133" t="str" cm="1">
        <f t="array" ref="B40">IF('Fraud Risk Analysis &amp; Responses'!D41="","",LOOKUP(2,1/('Fraud Risk Analysis &amp; Responses'!$C$12:C41&lt;&gt;""),'Fraud Risk Analysis &amp; Responses'!$C$12:C41))</f>
        <v>REGULATORY ENVIRONMENT</v>
      </c>
      <c r="C40" s="133" t="str">
        <f>IF('Fraud Risk Analysis &amp; Responses'!D41="","",'Fraud Risk Analysis &amp; Responses'!D41)</f>
        <v>Significant (possibly negative) legislation/regulation affecting operations not adequately addressed, with lack of documentation of actual/pending impacts</v>
      </c>
      <c r="D40" s="134" t="str">
        <f>IF('Fraud Risk Analysis &amp; Responses'!E41="","",'Fraud Risk Analysis &amp; Responses'!E41)</f>
        <v/>
      </c>
      <c r="E40" s="133" t="str">
        <f>IF('Fraud Risk Analysis &amp; Responses'!D41="","",IF('Fraud Risk Analysis &amp; Responses'!L41="","",'Fraud Risk Analysis &amp; Responses'!L41))</f>
        <v/>
      </c>
      <c r="F40" s="134" t="str">
        <f>IF('Fraud Risk Analysis &amp; Responses'!N41="","",'Fraud Risk Analysis &amp; Responses'!N41)</f>
        <v/>
      </c>
    </row>
    <row r="41" spans="1:6" ht="36" x14ac:dyDescent="0.3">
      <c r="A41" s="134">
        <f t="shared" si="0"/>
        <v>31</v>
      </c>
      <c r="B41" s="133" t="str" cm="1">
        <f t="array" ref="B41">IF('Fraud Risk Analysis &amp; Responses'!D42="","",LOOKUP(2,1/('Fraud Risk Analysis &amp; Responses'!$C$12:C42&lt;&gt;""),'Fraud Risk Analysis &amp; Responses'!$C$12:C42))</f>
        <v>REGULATORY ENVIRONMENT</v>
      </c>
      <c r="C41" s="133" t="str">
        <f>IF('Fraud Risk Analysis &amp; Responses'!D42="","",'Fraud Risk Analysis &amp; Responses'!D42)</f>
        <v>History of regulatory violations involving management, or disregard toward regulatory/legislative authorities</v>
      </c>
      <c r="D41" s="134" t="str">
        <f>IF('Fraud Risk Analysis &amp; Responses'!E42="","",'Fraud Risk Analysis &amp; Responses'!E42)</f>
        <v/>
      </c>
      <c r="E41" s="133" t="str">
        <f>E40</f>
        <v/>
      </c>
      <c r="F41" s="134" t="str">
        <f>IF('Fraud Risk Analysis &amp; Responses'!N42="","",'Fraud Risk Analysis &amp; Responses'!N42)</f>
        <v/>
      </c>
    </row>
    <row r="42" spans="1:6" x14ac:dyDescent="0.3">
      <c r="A42" s="134">
        <f t="shared" si="0"/>
        <v>32</v>
      </c>
      <c r="B42" s="133" t="str" cm="1">
        <f t="array" ref="B42">IF('Fraud Risk Analysis &amp; Responses'!D43="","",LOOKUP(2,1/('Fraud Risk Analysis &amp; Responses'!$C$12:C43&lt;&gt;""),'Fraud Risk Analysis &amp; Responses'!$C$12:C43))</f>
        <v>REGULATORY ENVIRONMENT</v>
      </c>
      <c r="C42" s="133" t="str">
        <f>IF('Fraud Risk Analysis &amp; Responses'!D43="","",'Fraud Risk Analysis &amp; Responses'!D43)</f>
        <v>Entity prone to lawsuits or controversies</v>
      </c>
      <c r="D42" s="134" t="str">
        <f>IF('Fraud Risk Analysis &amp; Responses'!E43="","",'Fraud Risk Analysis &amp; Responses'!E43)</f>
        <v/>
      </c>
      <c r="E42" s="133" t="str">
        <f t="shared" ref="E42:E44" si="4">E41</f>
        <v/>
      </c>
      <c r="F42" s="134" t="str">
        <f>IF('Fraud Risk Analysis &amp; Responses'!N43="","",'Fraud Risk Analysis &amp; Responses'!N43)</f>
        <v/>
      </c>
    </row>
    <row r="43" spans="1:6" ht="36" x14ac:dyDescent="0.3">
      <c r="A43" s="134">
        <f t="shared" ref="A43:A74" si="5">ROW()-10</f>
        <v>33</v>
      </c>
      <c r="B43" s="133" t="str" cm="1">
        <f t="array" ref="B43">IF('Fraud Risk Analysis &amp; Responses'!D44="","",LOOKUP(2,1/('Fraud Risk Analysis &amp; Responses'!$C$12:C44&lt;&gt;""),'Fraud Risk Analysis &amp; Responses'!$C$12:C44))</f>
        <v>REGULATORY ENVIRONMENT</v>
      </c>
      <c r="C43" s="133" t="str">
        <f>IF('Fraud Risk Analysis &amp; Responses'!D44="","",'Fraud Risk Analysis &amp; Responses'!D44)</f>
        <v>Allegations of possible fraud/compliance violations by third parties or staff, or overly optimistic assessments of regulatory reviews/investigations</v>
      </c>
      <c r="D43" s="134" t="str">
        <f>IF('Fraud Risk Analysis &amp; Responses'!E44="","",'Fraud Risk Analysis &amp; Responses'!E44)</f>
        <v/>
      </c>
      <c r="E43" s="133" t="str">
        <f t="shared" si="4"/>
        <v/>
      </c>
      <c r="F43" s="134" t="str">
        <f>IF('Fraud Risk Analysis &amp; Responses'!N44="","",'Fraud Risk Analysis &amp; Responses'!N44)</f>
        <v/>
      </c>
    </row>
    <row r="44" spans="1:6" x14ac:dyDescent="0.3">
      <c r="A44" s="134">
        <f t="shared" si="5"/>
        <v>34</v>
      </c>
      <c r="B44" s="133" t="str" cm="1">
        <f t="array" ref="B44">IF('Fraud Risk Analysis &amp; Responses'!D45="","",LOOKUP(2,1/('Fraud Risk Analysis &amp; Responses'!$C$12:C45&lt;&gt;""),'Fraud Risk Analysis &amp; Responses'!$C$12:C45))</f>
        <v>REGULATORY ENVIRONMENT</v>
      </c>
      <c r="C44" s="133" t="str">
        <f>IF('Fraud Risk Analysis &amp; Responses'!D45="","",'Fraud Risk Analysis &amp; Responses'!D45)</f>
        <v>Other (specify)</v>
      </c>
      <c r="D44" s="134" t="str">
        <f>IF('Fraud Risk Analysis &amp; Responses'!E45="","",'Fraud Risk Analysis &amp; Responses'!E45)</f>
        <v/>
      </c>
      <c r="E44" s="133" t="str">
        <f t="shared" si="4"/>
        <v/>
      </c>
      <c r="F44" s="134" t="str">
        <f>IF('Fraud Risk Analysis &amp; Responses'!N45="","",'Fraud Risk Analysis &amp; Responses'!N45)</f>
        <v/>
      </c>
    </row>
    <row r="45" spans="1:6" ht="24" x14ac:dyDescent="0.3">
      <c r="A45" s="134">
        <f t="shared" si="5"/>
        <v>35</v>
      </c>
      <c r="B45" s="133" t="str" cm="1">
        <f t="array" ref="B45">IF('Fraud Risk Analysis &amp; Responses'!D46="","",LOOKUP(2,1/('Fraud Risk Analysis &amp; Responses'!$C$12:C46&lt;&gt;""),'Fraud Risk Analysis &amp; Responses'!$C$12:C46))</f>
        <v>ACCOUNTING POLICIES</v>
      </c>
      <c r="C45" s="133" t="str">
        <f>IF('Fraud Risk Analysis &amp; Responses'!D46="","",'Fraud Risk Analysis &amp; Responses'!D46)</f>
        <v>Frequent or unaddressed changes in accounting principles/policies</v>
      </c>
      <c r="D45" s="134" t="str">
        <f>IF('Fraud Risk Analysis &amp; Responses'!E46="","",'Fraud Risk Analysis &amp; Responses'!E46)</f>
        <v/>
      </c>
      <c r="E45" s="133" t="str">
        <f>IF('Fraud Risk Analysis &amp; Responses'!D46="","",IF('Fraud Risk Analysis &amp; Responses'!L46="","",'Fraud Risk Analysis &amp; Responses'!L46))</f>
        <v/>
      </c>
      <c r="F45" s="134" t="str">
        <f>IF('Fraud Risk Analysis &amp; Responses'!N46="","",'Fraud Risk Analysis &amp; Responses'!N46)</f>
        <v/>
      </c>
    </row>
    <row r="46" spans="1:6" ht="36" x14ac:dyDescent="0.3">
      <c r="A46" s="134">
        <f t="shared" si="5"/>
        <v>36</v>
      </c>
      <c r="B46" s="133" t="str" cm="1">
        <f t="array" ref="B46">IF('Fraud Risk Analysis &amp; Responses'!D47="","",LOOKUP(2,1/('Fraud Risk Analysis &amp; Responses'!$C$12:C47&lt;&gt;""),'Fraud Risk Analysis &amp; Responses'!$C$12:C47))</f>
        <v>ACCOUNTING POLICIES</v>
      </c>
      <c r="C46" s="133" t="str">
        <f>IF('Fraud Risk Analysis &amp; Responses'!D47="","",'Fraud Risk Analysis &amp; Responses'!D47)</f>
        <v>Aggressive/controversial policies that appear to manipulate earnings or maintain/increase stock price or earnings trends</v>
      </c>
      <c r="D46" s="134" t="str">
        <f>IF('Fraud Risk Analysis &amp; Responses'!E47="","",'Fraud Risk Analysis &amp; Responses'!E47)</f>
        <v/>
      </c>
      <c r="E46" s="133" t="str">
        <f>E45</f>
        <v/>
      </c>
      <c r="F46" s="134" t="str">
        <f>IF('Fraud Risk Analysis &amp; Responses'!N47="","",'Fraud Risk Analysis &amp; Responses'!N47)</f>
        <v/>
      </c>
    </row>
    <row r="47" spans="1:6" ht="36" x14ac:dyDescent="0.3">
      <c r="A47" s="134">
        <f t="shared" si="5"/>
        <v>37</v>
      </c>
      <c r="B47" s="133" t="str" cm="1">
        <f t="array" ref="B47">IF('Fraud Risk Analysis &amp; Responses'!D48="","",LOOKUP(2,1/('Fraud Risk Analysis &amp; Responses'!$C$12:C48&lt;&gt;""),'Fraud Risk Analysis &amp; Responses'!$C$12:C48))</f>
        <v>ACCOUNTING POLICIES</v>
      </c>
      <c r="C47" s="133" t="str">
        <f>IF('Fraud Risk Analysis &amp; Responses'!D48="","",'Fraud Risk Analysis &amp; Responses'!D48)</f>
        <v>Accounting changes that ensure lucrative bonus/stock option plans are paid; overly optimistic/pessimistic estimates made</v>
      </c>
      <c r="D47" s="134" t="str">
        <f>IF('Fraud Risk Analysis &amp; Responses'!E48="","",'Fraud Risk Analysis &amp; Responses'!E48)</f>
        <v/>
      </c>
      <c r="E47" s="133" t="str">
        <f t="shared" ref="E47:E50" si="6">E46</f>
        <v/>
      </c>
      <c r="F47" s="134" t="str">
        <f>IF('Fraud Risk Analysis &amp; Responses'!N48="","",'Fraud Risk Analysis &amp; Responses'!N48)</f>
        <v/>
      </c>
    </row>
    <row r="48" spans="1:6" ht="36" x14ac:dyDescent="0.3">
      <c r="A48" s="134">
        <f t="shared" si="5"/>
        <v>38</v>
      </c>
      <c r="B48" s="133" t="str" cm="1">
        <f t="array" ref="B48">IF('Fraud Risk Analysis &amp; Responses'!D49="","",LOOKUP(2,1/('Fraud Risk Analysis &amp; Responses'!$C$12:C49&lt;&gt;""),'Fraud Risk Analysis &amp; Responses'!$C$12:C49))</f>
        <v>ACCOUNTING POLICIES</v>
      </c>
      <c r="C48" s="133" t="str">
        <f>IF('Fraud Risk Analysis &amp; Responses'!D49="","",'Fraud Risk Analysis &amp; Responses'!D49)</f>
        <v>Applicable financial reporting framework not appropriate, or significant policies in controversial/emerging areas lacking guidance</v>
      </c>
      <c r="D48" s="134" t="str">
        <f>IF('Fraud Risk Analysis &amp; Responses'!E49="","",'Fraud Risk Analysis &amp; Responses'!E49)</f>
        <v/>
      </c>
      <c r="E48" s="133" t="str">
        <f t="shared" si="6"/>
        <v/>
      </c>
      <c r="F48" s="134" t="str">
        <f>IF('Fraud Risk Analysis &amp; Responses'!N49="","",'Fraud Risk Analysis &amp; Responses'!N49)</f>
        <v/>
      </c>
    </row>
    <row r="49" spans="1:6" ht="36" x14ac:dyDescent="0.3">
      <c r="A49" s="134">
        <f t="shared" si="5"/>
        <v>39</v>
      </c>
      <c r="B49" s="133" t="str" cm="1">
        <f t="array" ref="B49">IF('Fraud Risk Analysis &amp; Responses'!D50="","",LOOKUP(2,1/('Fraud Risk Analysis &amp; Responses'!$C$12:C50&lt;&gt;""),'Fraud Risk Analysis &amp; Responses'!$C$12:C50))</f>
        <v>ACCOUNTING POLICIES</v>
      </c>
      <c r="C49" s="133" t="str">
        <f>IF('Fraud Risk Analysis &amp; Responses'!D50="","",'Fraud Risk Analysis &amp; Responses'!D50)</f>
        <v>Entity operates in an emerging/high-risk industry, or has significant acquisitions/divestitures outside normal operations</v>
      </c>
      <c r="D49" s="134" t="str">
        <f>IF('Fraud Risk Analysis &amp; Responses'!E50="","",'Fraud Risk Analysis &amp; Responses'!E50)</f>
        <v/>
      </c>
      <c r="E49" s="133" t="str">
        <f t="shared" si="6"/>
        <v/>
      </c>
      <c r="F49" s="134" t="str">
        <f>IF('Fraud Risk Analysis &amp; Responses'!N50="","",'Fraud Risk Analysis &amp; Responses'!N50)</f>
        <v/>
      </c>
    </row>
    <row r="50" spans="1:6" x14ac:dyDescent="0.3">
      <c r="A50" s="134">
        <f t="shared" si="5"/>
        <v>40</v>
      </c>
      <c r="B50" s="133" t="str" cm="1">
        <f t="array" ref="B50">IF('Fraud Risk Analysis &amp; Responses'!D51="","",LOOKUP(2,1/('Fraud Risk Analysis &amp; Responses'!$C$12:C51&lt;&gt;""),'Fraud Risk Analysis &amp; Responses'!$C$12:C51))</f>
        <v>ACCOUNTING POLICIES</v>
      </c>
      <c r="C50" s="133" t="str">
        <f>IF('Fraud Risk Analysis &amp; Responses'!D51="","",'Fraud Risk Analysis &amp; Responses'!D51)</f>
        <v>Other (specify)</v>
      </c>
      <c r="D50" s="134" t="str">
        <f>IF('Fraud Risk Analysis &amp; Responses'!E51="","",'Fraud Risk Analysis &amp; Responses'!E51)</f>
        <v/>
      </c>
      <c r="E50" s="133" t="str">
        <f t="shared" si="6"/>
        <v/>
      </c>
      <c r="F50" s="134" t="str">
        <f>IF('Fraud Risk Analysis &amp; Responses'!N51="","",'Fraud Risk Analysis &amp; Responses'!N51)</f>
        <v/>
      </c>
    </row>
    <row r="51" spans="1:6" ht="24" x14ac:dyDescent="0.3">
      <c r="A51" s="134">
        <f t="shared" si="5"/>
        <v>41</v>
      </c>
      <c r="B51" s="133" t="str" cm="1">
        <f t="array" ref="B51">IF('Fraud Risk Analysis &amp; Responses'!D52="","",LOOKUP(2,1/('Fraud Risk Analysis &amp; Responses'!$C$12:C52&lt;&gt;""),'Fraud Risk Analysis &amp; Responses'!$C$12:C52))</f>
        <v>DETERIORATING "INDUSTRY" CONDITIONS</v>
      </c>
      <c r="C51" s="133" t="str">
        <f>IF('Fraud Risk Analysis &amp; Responses'!D52="","",'Fraud Risk Analysis &amp; Responses'!D52)</f>
        <v>High degree of competition/market saturation, or intense/new competition</v>
      </c>
      <c r="D51" s="134" t="str">
        <f>IF('Fraud Risk Analysis &amp; Responses'!E52="","",'Fraud Risk Analysis &amp; Responses'!E52)</f>
        <v/>
      </c>
      <c r="E51" s="133" t="str">
        <f>IF('Fraud Risk Analysis &amp; Responses'!D52="","",IF('Fraud Risk Analysis &amp; Responses'!L52="","",'Fraud Risk Analysis &amp; Responses'!L52))</f>
        <v/>
      </c>
      <c r="F51" s="134" t="str">
        <f>IF('Fraud Risk Analysis &amp; Responses'!N52="","",'Fraud Risk Analysis &amp; Responses'!N52)</f>
        <v/>
      </c>
    </row>
    <row r="52" spans="1:6" ht="36" x14ac:dyDescent="0.3">
      <c r="A52" s="134">
        <f t="shared" si="5"/>
        <v>42</v>
      </c>
      <c r="B52" s="133" t="str" cm="1">
        <f t="array" ref="B52">IF('Fraud Risk Analysis &amp; Responses'!D53="","",LOOKUP(2,1/('Fraud Risk Analysis &amp; Responses'!$C$12:C53&lt;&gt;""),'Fraud Risk Analysis &amp; Responses'!$C$12:C53))</f>
        <v>DETERIORATING "INDUSTRY" CONDITIONS</v>
      </c>
      <c r="C52" s="133" t="str">
        <f>IF('Fraud Risk Analysis &amp; Responses'!D53="","",'Fraud Risk Analysis &amp; Responses'!D53)</f>
        <v>Declining industry with increasing business failures, and significant declines in customer demand</v>
      </c>
      <c r="D52" s="134" t="str">
        <f>IF('Fraud Risk Analysis &amp; Responses'!E53="","",'Fraud Risk Analysis &amp; Responses'!E53)</f>
        <v/>
      </c>
      <c r="E52" s="133" t="str">
        <f>E51</f>
        <v/>
      </c>
      <c r="F52" s="134" t="str">
        <f>IF('Fraud Risk Analysis &amp; Responses'!N53="","",'Fraud Risk Analysis &amp; Responses'!N53)</f>
        <v/>
      </c>
    </row>
    <row r="53" spans="1:6" ht="24" x14ac:dyDescent="0.3">
      <c r="A53" s="134">
        <f t="shared" si="5"/>
        <v>43</v>
      </c>
      <c r="B53" s="133" t="str" cm="1">
        <f t="array" ref="B53">IF('Fraud Risk Analysis &amp; Responses'!D54="","",LOOKUP(2,1/('Fraud Risk Analysis &amp; Responses'!$C$12:C54&lt;&gt;""),'Fraud Risk Analysis &amp; Responses'!$C$12:C54))</f>
        <v>DETERIORATING "INDUSTRY" CONDITIONS</v>
      </c>
      <c r="C53" s="133" t="str">
        <f>IF('Fraud Risk Analysis &amp; Responses'!D54="","",'Fraud Risk Analysis &amp; Responses'!D54)</f>
        <v>Losses and/or declining profit margins; poor sales outlook</v>
      </c>
      <c r="D53" s="134" t="str">
        <f>IF('Fraud Risk Analysis &amp; Responses'!E54="","",'Fraud Risk Analysis &amp; Responses'!E54)</f>
        <v/>
      </c>
      <c r="E53" s="133" t="str">
        <f t="shared" ref="E53:E57" si="7">E52</f>
        <v/>
      </c>
      <c r="F53" s="134" t="str">
        <f>IF('Fraud Risk Analysis &amp; Responses'!N54="","",'Fraud Risk Analysis &amp; Responses'!N54)</f>
        <v/>
      </c>
    </row>
    <row r="54" spans="1:6" ht="24" x14ac:dyDescent="0.3">
      <c r="A54" s="134">
        <f t="shared" si="5"/>
        <v>44</v>
      </c>
      <c r="B54" s="133" t="str" cm="1">
        <f t="array" ref="B54">IF('Fraud Risk Analysis &amp; Responses'!D55="","",LOOKUP(2,1/('Fraud Risk Analysis &amp; Responses'!$C$12:C55&lt;&gt;""),'Fraud Risk Analysis &amp; Responses'!$C$12:C55))</f>
        <v>DETERIORATING "INDUSTRY" CONDITIONS</v>
      </c>
      <c r="C54" s="133" t="str">
        <f>IF('Fraud Risk Analysis &amp; Responses'!D55="","",'Fraud Risk Analysis &amp; Responses'!D55)</f>
        <v>High vulnerability to rapidly changing technology or product obsolescence</v>
      </c>
      <c r="D54" s="134" t="str">
        <f>IF('Fraud Risk Analysis &amp; Responses'!E55="","",'Fraud Risk Analysis &amp; Responses'!E55)</f>
        <v/>
      </c>
      <c r="E54" s="133" t="str">
        <f t="shared" si="7"/>
        <v/>
      </c>
      <c r="F54" s="134" t="str">
        <f>IF('Fraud Risk Analysis &amp; Responses'!N55="","",'Fraud Risk Analysis &amp; Responses'!N55)</f>
        <v/>
      </c>
    </row>
    <row r="55" spans="1:6" ht="48" x14ac:dyDescent="0.3">
      <c r="A55" s="134">
        <f t="shared" si="5"/>
        <v>45</v>
      </c>
      <c r="B55" s="133" t="str" cm="1">
        <f t="array" ref="B55">IF('Fraud Risk Analysis &amp; Responses'!D56="","",LOOKUP(2,1/('Fraud Risk Analysis &amp; Responses'!$C$12:C56&lt;&gt;""),'Fraud Risk Analysis &amp; Responses'!$C$12:C56))</f>
        <v>DETERIORATING "INDUSTRY" CONDITIONS</v>
      </c>
      <c r="C55" s="133" t="str">
        <f>IF('Fraud Risk Analysis &amp; Responses'!D56="","",'Fraud Risk Analysis &amp; Responses'!D56)</f>
        <v>Commitments to third parties on aggressive/unrealistic forecasts, excessive interest in stock price/earnings trend, and significant debt guarantees by management</v>
      </c>
      <c r="D55" s="134" t="str">
        <f>IF('Fraud Risk Analysis &amp; Responses'!E56="","",'Fraud Risk Analysis &amp; Responses'!E56)</f>
        <v/>
      </c>
      <c r="E55" s="133" t="str">
        <f t="shared" si="7"/>
        <v/>
      </c>
      <c r="F55" s="134" t="str">
        <f>IF('Fraud Risk Analysis &amp; Responses'!N56="","",'Fraud Risk Analysis &amp; Responses'!N56)</f>
        <v/>
      </c>
    </row>
    <row r="56" spans="1:6" ht="48" x14ac:dyDescent="0.3">
      <c r="A56" s="134">
        <f t="shared" si="5"/>
        <v>46</v>
      </c>
      <c r="B56" s="133" t="str" cm="1">
        <f t="array" ref="B56">IF('Fraud Risk Analysis &amp; Responses'!D57="","",LOOKUP(2,1/('Fraud Risk Analysis &amp; Responses'!$C$12:C57&lt;&gt;""),'Fraud Risk Analysis &amp; Responses'!$C$12:C57))</f>
        <v>DETERIORATING "INDUSTRY" CONDITIONS</v>
      </c>
      <c r="C56" s="133" t="str">
        <f>IF('Fraud Risk Analysis &amp; Responses'!D57="","",'Fraud Risk Analysis &amp; Responses'!D57)</f>
        <v>Overly optimistic earnings projections, undue emphasis on planned earnings, difficult-to-meet bonus thresholds, and optimistic impairment/liability estimates</v>
      </c>
      <c r="D56" s="134" t="str">
        <f>IF('Fraud Risk Analysis &amp; Responses'!E57="","",'Fraud Risk Analysis &amp; Responses'!E57)</f>
        <v/>
      </c>
      <c r="E56" s="133" t="str">
        <f t="shared" si="7"/>
        <v/>
      </c>
      <c r="F56" s="134" t="str">
        <f>IF('Fraud Risk Analysis &amp; Responses'!N57="","",'Fraud Risk Analysis &amp; Responses'!N57)</f>
        <v/>
      </c>
    </row>
    <row r="57" spans="1:6" x14ac:dyDescent="0.3">
      <c r="A57" s="134">
        <f t="shared" si="5"/>
        <v>47</v>
      </c>
      <c r="B57" s="133" t="str" cm="1">
        <f t="array" ref="B57">IF('Fraud Risk Analysis &amp; Responses'!D58="","",LOOKUP(2,1/('Fraud Risk Analysis &amp; Responses'!$C$12:C58&lt;&gt;""),'Fraud Risk Analysis &amp; Responses'!$C$12:C58))</f>
        <v>DETERIORATING "INDUSTRY" CONDITIONS</v>
      </c>
      <c r="C57" s="133" t="str">
        <f>IF('Fraud Risk Analysis &amp; Responses'!D58="","",'Fraud Risk Analysis &amp; Responses'!D58)</f>
        <v>Other (specify)</v>
      </c>
      <c r="D57" s="134" t="str">
        <f>IF('Fraud Risk Analysis &amp; Responses'!E58="","",'Fraud Risk Analysis &amp; Responses'!E58)</f>
        <v/>
      </c>
      <c r="E57" s="133" t="str">
        <f t="shared" si="7"/>
        <v/>
      </c>
      <c r="F57" s="134" t="str">
        <f>IF('Fraud Risk Analysis &amp; Responses'!N58="","",'Fraud Risk Analysis &amp; Responses'!N58)</f>
        <v/>
      </c>
    </row>
    <row r="58" spans="1:6" ht="36" x14ac:dyDescent="0.3">
      <c r="A58" s="134">
        <f t="shared" si="5"/>
        <v>48</v>
      </c>
      <c r="B58" s="133" t="str" cm="1">
        <f t="array" ref="B58">IF('Fraud Risk Analysis &amp; Responses'!D59="","",LOOKUP(2,1/('Fraud Risk Analysis &amp; Responses'!$C$12:C59&lt;&gt;""),'Fraud Risk Analysis &amp; Responses'!$C$12:C59))</f>
        <v>DETERIORATING "FINANCIAL" CONDITIONS</v>
      </c>
      <c r="C58" s="133" t="str">
        <f>IF('Fraud Risk Analysis &amp; Responses'!D59="","",'Fraud Risk Analysis &amp; Responses'!D59)</f>
        <v>Marginal ability to meet debt repayments/difficult covenants, and bank covenant or other contractual violations</v>
      </c>
      <c r="D58" s="134" t="str">
        <f>IF('Fraud Risk Analysis &amp; Responses'!E59="","",'Fraud Risk Analysis &amp; Responses'!E59)</f>
        <v/>
      </c>
      <c r="E58" s="133" t="str">
        <f>IF('Fraud Risk Analysis &amp; Responses'!D59="","",IF('Fraud Risk Analysis &amp; Responses'!L59="","",'Fraud Risk Analysis &amp; Responses'!L59))</f>
        <v/>
      </c>
      <c r="F58" s="134" t="str">
        <f>IF('Fraud Risk Analysis &amp; Responses'!N59="","",'Fraud Risk Analysis &amp; Responses'!N59)</f>
        <v/>
      </c>
    </row>
    <row r="59" spans="1:6" ht="36" x14ac:dyDescent="0.3">
      <c r="A59" s="134">
        <f t="shared" si="5"/>
        <v>49</v>
      </c>
      <c r="B59" s="133" t="str" cm="1">
        <f t="array" ref="B59">IF('Fraud Risk Analysis &amp; Responses'!D60="","",LOOKUP(2,1/('Fraud Risk Analysis &amp; Responses'!$C$12:C60&lt;&gt;""),'Fraud Risk Analysis &amp; Responses'!$C$12:C60))</f>
        <v>DETERIORATING "FINANCIAL" CONDITIONS</v>
      </c>
      <c r="C59" s="133" t="str">
        <f>IF('Fraud Risk Analysis &amp; Responses'!D60="","",'Fraud Risk Analysis &amp; Responses'!D60)</f>
        <v>Threat of imminent bankruptcy, foreclosure or hostile takeover; doubts about the entity's ability to continue as a going concern</v>
      </c>
      <c r="D59" s="134" t="str">
        <f>IF('Fraud Risk Analysis &amp; Responses'!E60="","",'Fraud Risk Analysis &amp; Responses'!E60)</f>
        <v/>
      </c>
      <c r="E59" s="133" t="str">
        <f>E58</f>
        <v/>
      </c>
      <c r="F59" s="134" t="str">
        <f>IF('Fraud Risk Analysis &amp; Responses'!N60="","",'Fraud Risk Analysis &amp; Responses'!N60)</f>
        <v/>
      </c>
    </row>
    <row r="60" spans="1:6" ht="24" x14ac:dyDescent="0.3">
      <c r="A60" s="134">
        <f t="shared" si="5"/>
        <v>50</v>
      </c>
      <c r="B60" s="133" t="str" cm="1">
        <f t="array" ref="B60">IF('Fraud Risk Analysis &amp; Responses'!D61="","",LOOKUP(2,1/('Fraud Risk Analysis &amp; Responses'!$C$12:C61&lt;&gt;""),'Fraud Risk Analysis &amp; Responses'!$C$12:C61))</f>
        <v>DETERIORATING "FINANCIAL" CONDITIONS</v>
      </c>
      <c r="C60" s="133" t="str">
        <f>IF('Fraud Risk Analysis &amp; Responses'!D61="","",'Fraud Risk Analysis &amp; Responses'!D61)</f>
        <v>Pressure to obtain new capital, unusually high dependence on debt, and negative cash flows</v>
      </c>
      <c r="D60" s="134" t="str">
        <f>IF('Fraud Risk Analysis &amp; Responses'!E61="","",'Fraud Risk Analysis &amp; Responses'!E61)</f>
        <v/>
      </c>
      <c r="E60" s="133" t="str">
        <f t="shared" ref="E60:E65" si="8">E59</f>
        <v/>
      </c>
      <c r="F60" s="134" t="str">
        <f>IF('Fraud Risk Analysis &amp; Responses'!N61="","",'Fraud Risk Analysis &amp; Responses'!N61)</f>
        <v/>
      </c>
    </row>
    <row r="61" spans="1:6" ht="36" x14ac:dyDescent="0.3">
      <c r="A61" s="134">
        <f t="shared" si="5"/>
        <v>51</v>
      </c>
      <c r="B61" s="133" t="str" cm="1">
        <f t="array" ref="B61">IF('Fraud Risk Analysis &amp; Responses'!D62="","",LOOKUP(2,1/('Fraud Risk Analysis &amp; Responses'!$C$12:C62&lt;&gt;""),'Fraud Risk Analysis &amp; Responses'!$C$12:C62))</f>
        <v>DETERIORATING "FINANCIAL" CONDITIONS</v>
      </c>
      <c r="C61" s="133" t="str">
        <f>IF('Fraud Risk Analysis &amp; Responses'!D62="","",'Fraud Risk Analysis &amp; Responses'!D62)</f>
        <v>High vulnerability to interest-rate changes, or new accounting/regulatory requirements that would impair performance</v>
      </c>
      <c r="D61" s="134" t="str">
        <f>IF('Fraud Risk Analysis &amp; Responses'!E62="","",'Fraud Risk Analysis &amp; Responses'!E62)</f>
        <v/>
      </c>
      <c r="E61" s="133" t="str">
        <f t="shared" si="8"/>
        <v/>
      </c>
      <c r="F61" s="134" t="str">
        <f>IF('Fraud Risk Analysis &amp; Responses'!N62="","",'Fraud Risk Analysis &amp; Responses'!N62)</f>
        <v/>
      </c>
    </row>
    <row r="62" spans="1:6" ht="24" x14ac:dyDescent="0.3">
      <c r="A62" s="134">
        <f t="shared" si="5"/>
        <v>52</v>
      </c>
      <c r="B62" s="133" t="str" cm="1">
        <f t="array" ref="B62">IF('Fraud Risk Analysis &amp; Responses'!D63="","",LOOKUP(2,1/('Fraud Risk Analysis &amp; Responses'!$C$12:C63&lt;&gt;""),'Fraud Risk Analysis &amp; Responses'!$C$12:C63))</f>
        <v>DETERIORATING "FINANCIAL" CONDITIONS</v>
      </c>
      <c r="C62" s="133" t="str">
        <f>IF('Fraud Risk Analysis &amp; Responses'!D63="","",'Fraud Risk Analysis &amp; Responses'!D63)</f>
        <v>Management personally guaranteed significant debts of the entity</v>
      </c>
      <c r="D62" s="134" t="str">
        <f>IF('Fraud Risk Analysis &amp; Responses'!E63="","",'Fraud Risk Analysis &amp; Responses'!E63)</f>
        <v/>
      </c>
      <c r="E62" s="133" t="str">
        <f t="shared" si="8"/>
        <v/>
      </c>
      <c r="F62" s="134" t="str">
        <f>IF('Fraud Risk Analysis &amp; Responses'!N63="","",'Fraud Risk Analysis &amp; Responses'!N63)</f>
        <v/>
      </c>
    </row>
    <row r="63" spans="1:6" ht="36" x14ac:dyDescent="0.3">
      <c r="A63" s="134">
        <f t="shared" si="5"/>
        <v>53</v>
      </c>
      <c r="B63" s="133" t="str" cm="1">
        <f t="array" ref="B63">IF('Fraud Risk Analysis &amp; Responses'!D64="","",LOOKUP(2,1/('Fraud Risk Analysis &amp; Responses'!$C$12:C64&lt;&gt;""),'Fraud Risk Analysis &amp; Responses'!$C$12:C64))</f>
        <v>DETERIORATING "FINANCIAL" CONDITIONS</v>
      </c>
      <c r="C63" s="133" t="str">
        <f>IF('Fraud Risk Analysis &amp; Responses'!D64="","",'Fraud Risk Analysis &amp; Responses'!D64)</f>
        <v>Contingent liabilities, and subjective judgments/uncertainties subject to significant near-term change</v>
      </c>
      <c r="D63" s="134" t="str">
        <f>IF('Fraud Risk Analysis &amp; Responses'!E64="","",'Fraud Risk Analysis &amp; Responses'!E64)</f>
        <v/>
      </c>
      <c r="E63" s="133" t="str">
        <f t="shared" si="8"/>
        <v/>
      </c>
      <c r="F63" s="134" t="str">
        <f>IF('Fraud Risk Analysis &amp; Responses'!N64="","",'Fraud Risk Analysis &amp; Responses'!N64)</f>
        <v/>
      </c>
    </row>
    <row r="64" spans="1:6" ht="36" x14ac:dyDescent="0.3">
      <c r="A64" s="134">
        <f t="shared" si="5"/>
        <v>54</v>
      </c>
      <c r="B64" s="133" t="str" cm="1">
        <f t="array" ref="B64">IF('Fraud Risk Analysis &amp; Responses'!D65="","",LOOKUP(2,1/('Fraud Risk Analysis &amp; Responses'!$C$12:C65&lt;&gt;""),'Fraud Risk Analysis &amp; Responses'!$C$12:C65))</f>
        <v>DETERIORATING "FINANCIAL" CONDITIONS</v>
      </c>
      <c r="C64" s="133" t="str">
        <f>IF('Fraud Risk Analysis &amp; Responses'!D65="","",'Fraud Risk Analysis &amp; Responses'!D65)</f>
        <v>Aggressive sales/profitability incentives, and adverse consequences on pending transactions if poor results are reported</v>
      </c>
      <c r="D64" s="134" t="str">
        <f>IF('Fraud Risk Analysis &amp; Responses'!E65="","",'Fraud Risk Analysis &amp; Responses'!E65)</f>
        <v/>
      </c>
      <c r="E64" s="133" t="str">
        <f t="shared" si="8"/>
        <v/>
      </c>
      <c r="F64" s="134" t="str">
        <f>IF('Fraud Risk Analysis &amp; Responses'!N65="","",'Fraud Risk Analysis &amp; Responses'!N65)</f>
        <v/>
      </c>
    </row>
    <row r="65" spans="1:6" x14ac:dyDescent="0.3">
      <c r="A65" s="134">
        <f t="shared" si="5"/>
        <v>55</v>
      </c>
      <c r="B65" s="133" t="str" cm="1">
        <f t="array" ref="B65">IF('Fraud Risk Analysis &amp; Responses'!D66="","",LOOKUP(2,1/('Fraud Risk Analysis &amp; Responses'!$C$12:C66&lt;&gt;""),'Fraud Risk Analysis &amp; Responses'!$C$12:C66))</f>
        <v>DETERIORATING "FINANCIAL" CONDITIONS</v>
      </c>
      <c r="C65" s="133" t="str">
        <f>IF('Fraud Risk Analysis &amp; Responses'!D66="","",'Fraud Risk Analysis &amp; Responses'!D66)</f>
        <v>Other (specify)</v>
      </c>
      <c r="D65" s="134" t="str">
        <f>IF('Fraud Risk Analysis &amp; Responses'!E66="","",'Fraud Risk Analysis &amp; Responses'!E66)</f>
        <v/>
      </c>
      <c r="E65" s="133" t="str">
        <f t="shared" si="8"/>
        <v/>
      </c>
      <c r="F65" s="134" t="str">
        <f>IF('Fraud Risk Analysis &amp; Responses'!N66="","",'Fraud Risk Analysis &amp; Responses'!N66)</f>
        <v/>
      </c>
    </row>
    <row r="66" spans="1:6" ht="48" x14ac:dyDescent="0.3">
      <c r="A66" s="134">
        <f t="shared" si="5"/>
        <v>56</v>
      </c>
      <c r="B66" s="133" t="str" cm="1">
        <f t="array" ref="B66">IF('Fraud Risk Analysis &amp; Responses'!D67="","",LOOKUP(2,1/('Fraud Risk Analysis &amp; Responses'!$C$12:C67&lt;&gt;""),'Fraud Risk Analysis &amp; Responses'!$C$12:C67))</f>
        <v>RAPID BUSINESS GROWTH</v>
      </c>
      <c r="C66" s="133" t="str">
        <f>IF('Fraud Risk Analysis &amp; Responses'!D67="","",'Fraud Risk Analysis &amp; Responses'!D67)</f>
        <v>Management poorly skilled/understaffed/inexperienced to deal with growth, unable to attract competent personnel, or lacking depth to administer new initiatives</v>
      </c>
      <c r="D66" s="134" t="str">
        <f>IF('Fraud Risk Analysis &amp; Responses'!E67="","",'Fraud Risk Analysis &amp; Responses'!E67)</f>
        <v/>
      </c>
      <c r="E66" s="133" t="str">
        <f>IF('Fraud Risk Analysis &amp; Responses'!D67="","",IF('Fraud Risk Analysis &amp; Responses'!L67="","",'Fraud Risk Analysis &amp; Responses'!L67))</f>
        <v/>
      </c>
      <c r="F66" s="134" t="str">
        <f>IF('Fraud Risk Analysis &amp; Responses'!N67="","",'Fraud Risk Analysis &amp; Responses'!N67)</f>
        <v/>
      </c>
    </row>
    <row r="67" spans="1:6" ht="24" x14ac:dyDescent="0.3">
      <c r="A67" s="134">
        <f t="shared" si="5"/>
        <v>57</v>
      </c>
      <c r="B67" s="133" t="str" cm="1">
        <f t="array" ref="B67">IF('Fraud Risk Analysis &amp; Responses'!D68="","",LOOKUP(2,1/('Fraud Risk Analysis &amp; Responses'!$C$12:C68&lt;&gt;""),'Fraud Risk Analysis &amp; Responses'!$C$12:C68))</f>
        <v>RAPID BUSINESS GROWTH</v>
      </c>
      <c r="C67" s="133" t="str">
        <f>IF('Fraud Risk Analysis &amp; Responses'!D68="","",'Fraud Risk Analysis &amp; Responses'!D68)</f>
        <v>Control systems unable to adapt quickly enough to changing circumstances</v>
      </c>
      <c r="D67" s="134" t="str">
        <f>IF('Fraud Risk Analysis &amp; Responses'!E68="","",'Fraud Risk Analysis &amp; Responses'!E68)</f>
        <v/>
      </c>
      <c r="E67" s="133" t="str">
        <f>E66</f>
        <v/>
      </c>
      <c r="F67" s="134" t="str">
        <f>IF('Fraud Risk Analysis &amp; Responses'!N68="","",'Fraud Risk Analysis &amp; Responses'!N68)</f>
        <v/>
      </c>
    </row>
    <row r="68" spans="1:6" x14ac:dyDescent="0.3">
      <c r="A68" s="134">
        <f t="shared" si="5"/>
        <v>58</v>
      </c>
      <c r="B68" s="133" t="str" cm="1">
        <f t="array" ref="B68">IF('Fraud Risk Analysis &amp; Responses'!D69="","",LOOKUP(2,1/('Fraud Risk Analysis &amp; Responses'!$C$12:C69&lt;&gt;""),'Fraud Risk Analysis &amp; Responses'!$C$12:C69))</f>
        <v>RAPID BUSINESS GROWTH</v>
      </c>
      <c r="C68" s="133" t="str">
        <f>IF('Fraud Risk Analysis &amp; Responses'!D69="","",'Fraud Risk Analysis &amp; Responses'!D69)</f>
        <v>poor control of tangible assets</v>
      </c>
      <c r="D68" s="134" t="str">
        <f>IF('Fraud Risk Analysis &amp; Responses'!E69="","",'Fraud Risk Analysis &amp; Responses'!E69)</f>
        <v/>
      </c>
      <c r="E68" s="133" t="str">
        <f t="shared" ref="E68:E74" si="9">E67</f>
        <v/>
      </c>
      <c r="F68" s="134" t="str">
        <f>IF('Fraud Risk Analysis &amp; Responses'!N69="","",'Fraud Risk Analysis &amp; Responses'!N69)</f>
        <v/>
      </c>
    </row>
    <row r="69" spans="1:6" ht="24" x14ac:dyDescent="0.3">
      <c r="A69" s="134">
        <f t="shared" si="5"/>
        <v>59</v>
      </c>
      <c r="B69" s="133" t="str" cm="1">
        <f t="array" ref="B69">IF('Fraud Risk Analysis &amp; Responses'!D70="","",LOOKUP(2,1/('Fraud Risk Analysis &amp; Responses'!$C$12:C70&lt;&gt;""),'Fraud Risk Analysis &amp; Responses'!$C$12:C70))</f>
        <v>RAPID BUSINESS GROWTH</v>
      </c>
      <c r="C69" s="133" t="str">
        <f>IF('Fraud Risk Analysis &amp; Responses'!D70="","",'Fraud Risk Analysis &amp; Responses'!D70)</f>
        <v>Inadequate cash availability, or need for new capital, to fund growing demands</v>
      </c>
      <c r="D69" s="134" t="str">
        <f>IF('Fraud Risk Analysis &amp; Responses'!E70="","",'Fraud Risk Analysis &amp; Responses'!E70)</f>
        <v/>
      </c>
      <c r="E69" s="133" t="str">
        <f t="shared" si="9"/>
        <v/>
      </c>
      <c r="F69" s="134" t="str">
        <f>IF('Fraud Risk Analysis &amp; Responses'!N70="","",'Fraud Risk Analysis &amp; Responses'!N70)</f>
        <v/>
      </c>
    </row>
    <row r="70" spans="1:6" x14ac:dyDescent="0.3">
      <c r="A70" s="134">
        <f t="shared" si="5"/>
        <v>60</v>
      </c>
      <c r="B70" s="133" t="str" cm="1">
        <f t="array" ref="B70">IF('Fraud Risk Analysis &amp; Responses'!D71="","",LOOKUP(2,1/('Fraud Risk Analysis &amp; Responses'!$C$12:C71&lt;&gt;""),'Fraud Risk Analysis &amp; Responses'!$C$12:C71))</f>
        <v>RAPID BUSINESS GROWTH</v>
      </c>
      <c r="C70" s="133" t="str">
        <f>IF('Fraud Risk Analysis &amp; Responses'!D71="","",'Fraud Risk Analysis &amp; Responses'!D71)</f>
        <v>Growth is not profitable</v>
      </c>
      <c r="D70" s="134" t="str">
        <f>IF('Fraud Risk Analysis &amp; Responses'!E71="","",'Fraud Risk Analysis &amp; Responses'!E71)</f>
        <v/>
      </c>
      <c r="E70" s="133" t="str">
        <f t="shared" si="9"/>
        <v/>
      </c>
      <c r="F70" s="134" t="str">
        <f>IF('Fraud Risk Analysis &amp; Responses'!N71="","",'Fraud Risk Analysis &amp; Responses'!N71)</f>
        <v/>
      </c>
    </row>
    <row r="71" spans="1:6" ht="24" x14ac:dyDescent="0.3">
      <c r="A71" s="134">
        <f t="shared" si="5"/>
        <v>61</v>
      </c>
      <c r="B71" s="133" t="str" cm="1">
        <f t="array" ref="B71">IF('Fraud Risk Analysis &amp; Responses'!D72="","",LOOKUP(2,1/('Fraud Risk Analysis &amp; Responses'!$C$12:C72&lt;&gt;""),'Fraud Risk Analysis &amp; Responses'!$C$12:C72))</f>
        <v>RAPID BUSINESS GROWTH</v>
      </c>
      <c r="C71" s="133" t="str">
        <f>IF('Fraud Risk Analysis &amp; Responses'!D72="","",'Fraud Risk Analysis &amp; Responses'!D72)</f>
        <v>Dealing with growth distracts board and senior management from core business issues</v>
      </c>
      <c r="D71" s="134" t="str">
        <f>IF('Fraud Risk Analysis &amp; Responses'!E72="","",'Fraud Risk Analysis &amp; Responses'!E72)</f>
        <v/>
      </c>
      <c r="E71" s="133" t="str">
        <f t="shared" si="9"/>
        <v/>
      </c>
      <c r="F71" s="134" t="str">
        <f>IF('Fraud Risk Analysis &amp; Responses'!N72="","",'Fraud Risk Analysis &amp; Responses'!N72)</f>
        <v/>
      </c>
    </row>
    <row r="72" spans="1:6" x14ac:dyDescent="0.3">
      <c r="A72" s="134">
        <f t="shared" si="5"/>
        <v>62</v>
      </c>
      <c r="B72" s="133" t="str" cm="1">
        <f t="array" ref="B72">IF('Fraud Risk Analysis &amp; Responses'!D73="","",LOOKUP(2,1/('Fraud Risk Analysis &amp; Responses'!$C$12:C73&lt;&gt;""),'Fraud Risk Analysis &amp; Responses'!$C$12:C73))</f>
        <v>RAPID BUSINESS GROWTH</v>
      </c>
      <c r="C72" s="133" t="str">
        <f>IF('Fraud Risk Analysis &amp; Responses'!D73="","",'Fraud Risk Analysis &amp; Responses'!D73)</f>
        <v>Public offering in process/anticipated</v>
      </c>
      <c r="D72" s="134" t="str">
        <f>IF('Fraud Risk Analysis &amp; Responses'!E73="","",'Fraud Risk Analysis &amp; Responses'!E73)</f>
        <v/>
      </c>
      <c r="E72" s="133" t="str">
        <f t="shared" si="9"/>
        <v/>
      </c>
      <c r="F72" s="134" t="str">
        <f>IF('Fraud Risk Analysis &amp; Responses'!N73="","",'Fraud Risk Analysis &amp; Responses'!N73)</f>
        <v/>
      </c>
    </row>
    <row r="73" spans="1:6" ht="36" x14ac:dyDescent="0.3">
      <c r="A73" s="134">
        <f t="shared" si="5"/>
        <v>63</v>
      </c>
      <c r="B73" s="133" t="str" cm="1">
        <f t="array" ref="B73">IF('Fraud Risk Analysis &amp; Responses'!D74="","",LOOKUP(2,1/('Fraud Risk Analysis &amp; Responses'!$C$12:C74&lt;&gt;""),'Fraud Risk Analysis &amp; Responses'!$C$12:C74))</f>
        <v>RAPID BUSINESS GROWTH</v>
      </c>
      <c r="C73" s="133" t="str">
        <f>IF('Fraud Risk Analysis &amp; Responses'!D74="","",'Fraud Risk Analysis &amp; Responses'!D74)</f>
        <v>rapid growth/profitability unusual vs. industry peers; lucrative performance-based bonus/option plans</v>
      </c>
      <c r="D73" s="134" t="str">
        <f>IF('Fraud Risk Analysis &amp; Responses'!E74="","",'Fraud Risk Analysis &amp; Responses'!E74)</f>
        <v/>
      </c>
      <c r="E73" s="133" t="str">
        <f t="shared" si="9"/>
        <v/>
      </c>
      <c r="F73" s="134" t="str">
        <f>IF('Fraud Risk Analysis &amp; Responses'!N74="","",'Fraud Risk Analysis &amp; Responses'!N74)</f>
        <v/>
      </c>
    </row>
    <row r="74" spans="1:6" x14ac:dyDescent="0.3">
      <c r="A74" s="134">
        <f t="shared" si="5"/>
        <v>64</v>
      </c>
      <c r="B74" s="133" t="str" cm="1">
        <f t="array" ref="B74">IF('Fraud Risk Analysis &amp; Responses'!D75="","",LOOKUP(2,1/('Fraud Risk Analysis &amp; Responses'!$C$12:C75&lt;&gt;""),'Fraud Risk Analysis &amp; Responses'!$C$12:C75))</f>
        <v>RAPID BUSINESS GROWTH</v>
      </c>
      <c r="C74" s="133" t="str">
        <f>IF('Fraud Risk Analysis &amp; Responses'!D75="","",'Fraud Risk Analysis &amp; Responses'!D75)</f>
        <v>Other (specify)</v>
      </c>
      <c r="D74" s="134" t="str">
        <f>IF('Fraud Risk Analysis &amp; Responses'!E75="","",'Fraud Risk Analysis &amp; Responses'!E75)</f>
        <v/>
      </c>
      <c r="E74" s="133" t="str">
        <f t="shared" si="9"/>
        <v/>
      </c>
      <c r="F74" s="134" t="str">
        <f>IF('Fraud Risk Analysis &amp; Responses'!N75="","",'Fraud Risk Analysis &amp; Responses'!N75)</f>
        <v/>
      </c>
    </row>
    <row r="75" spans="1:6" x14ac:dyDescent="0.3">
      <c r="A75" s="134">
        <f t="shared" ref="A75:A106" si="10">ROW()-10</f>
        <v>65</v>
      </c>
      <c r="B75" s="133" t="str" cm="1">
        <f t="array" ref="B75">IF('Fraud Risk Analysis &amp; Responses'!D76="","",LOOKUP(2,1/('Fraud Risk Analysis &amp; Responses'!$C$12:C76&lt;&gt;""),'Fraud Risk Analysis &amp; Responses'!$C$12:C76))</f>
        <v>MAJOR CHANGES IN BUSINESS ACTIVITIES</v>
      </c>
      <c r="C75" s="133" t="str">
        <f>IF('Fraud Risk Analysis &amp; Responses'!D76="","",'Fraud Risk Analysis &amp; Responses'!D76)</f>
        <v>Major acquisitions, divestitures or reorganizations</v>
      </c>
      <c r="D75" s="134" t="str">
        <f>IF('Fraud Risk Analysis &amp; Responses'!E76="","",'Fraud Risk Analysis &amp; Responses'!E76)</f>
        <v/>
      </c>
      <c r="E75" s="133" t="str">
        <f>IF('Fraud Risk Analysis &amp; Responses'!D76="","",IF('Fraud Risk Analysis &amp; Responses'!L76="","",'Fraud Risk Analysis &amp; Responses'!L76))</f>
        <v/>
      </c>
      <c r="F75" s="134" t="str">
        <f>IF('Fraud Risk Analysis &amp; Responses'!N76="","",'Fraud Risk Analysis &amp; Responses'!N76)</f>
        <v/>
      </c>
    </row>
    <row r="76" spans="1:6" x14ac:dyDescent="0.3">
      <c r="A76" s="134">
        <f t="shared" si="10"/>
        <v>66</v>
      </c>
      <c r="B76" s="133" t="str" cm="1">
        <f t="array" ref="B76">IF('Fraud Risk Analysis &amp; Responses'!D77="","",LOOKUP(2,1/('Fraud Risk Analysis &amp; Responses'!$C$12:C77&lt;&gt;""),'Fraud Risk Analysis &amp; Responses'!$C$12:C77))</f>
        <v>MAJOR CHANGES IN BUSINESS ACTIVITIES</v>
      </c>
      <c r="C76" s="133" t="str">
        <f>IF('Fraud Risk Analysis &amp; Responses'!D77="","",'Fraud Risk Analysis &amp; Responses'!D77)</f>
        <v>Going public or new sources of financing</v>
      </c>
      <c r="D76" s="134" t="str">
        <f>IF('Fraud Risk Analysis &amp; Responses'!E77="","",'Fraud Risk Analysis &amp; Responses'!E77)</f>
        <v/>
      </c>
      <c r="E76" s="133" t="str">
        <f>E75</f>
        <v/>
      </c>
      <c r="F76" s="134" t="str">
        <f>IF('Fraud Risk Analysis &amp; Responses'!N77="","",'Fraud Risk Analysis &amp; Responses'!N77)</f>
        <v/>
      </c>
    </row>
    <row r="77" spans="1:6" ht="24" x14ac:dyDescent="0.3">
      <c r="A77" s="134">
        <f t="shared" si="10"/>
        <v>67</v>
      </c>
      <c r="B77" s="133" t="str" cm="1">
        <f t="array" ref="B77">IF('Fraud Risk Analysis &amp; Responses'!D78="","",LOOKUP(2,1/('Fraud Risk Analysis &amp; Responses'!$C$12:C78&lt;&gt;""),'Fraud Risk Analysis &amp; Responses'!$C$12:C78))</f>
        <v>MAJOR CHANGES IN BUSINESS ACTIVITIES</v>
      </c>
      <c r="C77" s="133" t="str">
        <f>IF('Fraud Risk Analysis &amp; Responses'!D78="","",'Fraud Risk Analysis &amp; Responses'!D78)</f>
        <v>New product launch or production facility; start of operations in foreign jurisdictions</v>
      </c>
      <c r="D77" s="134" t="str">
        <f>IF('Fraud Risk Analysis &amp; Responses'!E78="","",'Fraud Risk Analysis &amp; Responses'!E78)</f>
        <v/>
      </c>
      <c r="E77" s="133" t="str">
        <f t="shared" ref="E77:E81" si="11">E76</f>
        <v/>
      </c>
      <c r="F77" s="134" t="str">
        <f>IF('Fraud Risk Analysis &amp; Responses'!N78="","",'Fraud Risk Analysis &amp; Responses'!N78)</f>
        <v/>
      </c>
    </row>
    <row r="78" spans="1:6" ht="24" x14ac:dyDescent="0.3">
      <c r="A78" s="134">
        <f t="shared" si="10"/>
        <v>68</v>
      </c>
      <c r="B78" s="133" t="str" cm="1">
        <f t="array" ref="B78">IF('Fraud Risk Analysis &amp; Responses'!D79="","",LOOKUP(2,1/('Fraud Risk Analysis &amp; Responses'!$C$12:C79&lt;&gt;""),'Fraud Risk Analysis &amp; Responses'!$C$12:C79))</f>
        <v>MAJOR CHANGES IN BUSINESS ACTIVITIES</v>
      </c>
      <c r="C78" s="133" t="str">
        <f>IF('Fraud Risk Analysis &amp; Responses'!D79="","",'Fraud Risk Analysis &amp; Responses'!D79)</f>
        <v>Change of control, stated intentions by controlling shareholders to sell, or public interest in the entity</v>
      </c>
      <c r="D78" s="134" t="str">
        <f>IF('Fraud Risk Analysis &amp; Responses'!E79="","",'Fraud Risk Analysis &amp; Responses'!E79)</f>
        <v/>
      </c>
      <c r="E78" s="133" t="str">
        <f t="shared" si="11"/>
        <v/>
      </c>
      <c r="F78" s="134" t="str">
        <f>IF('Fraud Risk Analysis &amp; Responses'!N79="","",'Fraud Risk Analysis &amp; Responses'!N79)</f>
        <v/>
      </c>
    </row>
    <row r="79" spans="1:6" ht="24" x14ac:dyDescent="0.3">
      <c r="A79" s="134">
        <f t="shared" si="10"/>
        <v>69</v>
      </c>
      <c r="B79" s="133" t="str" cm="1">
        <f t="array" ref="B79">IF('Fraud Risk Analysis &amp; Responses'!D80="","",LOOKUP(2,1/('Fraud Risk Analysis &amp; Responses'!$C$12:C80&lt;&gt;""),'Fraud Risk Analysis &amp; Responses'!$C$12:C80))</f>
        <v>MAJOR CHANGES IN BUSINESS ACTIVITIES</v>
      </c>
      <c r="C79" s="133" t="str">
        <f>IF('Fraud Risk Analysis &amp; Responses'!D80="","",'Fraud Risk Analysis &amp; Responses'!D80)</f>
        <v>Significant new contracts, or significant transactions with affiliated entities/related parties</v>
      </c>
      <c r="D79" s="134" t="str">
        <f>IF('Fraud Risk Analysis &amp; Responses'!E80="","",'Fraud Risk Analysis &amp; Responses'!E80)</f>
        <v/>
      </c>
      <c r="E79" s="133" t="str">
        <f t="shared" si="11"/>
        <v/>
      </c>
      <c r="F79" s="134" t="str">
        <f>IF('Fraud Risk Analysis &amp; Responses'!N80="","",'Fraud Risk Analysis &amp; Responses'!N80)</f>
        <v/>
      </c>
    </row>
    <row r="80" spans="1:6" ht="48" x14ac:dyDescent="0.3">
      <c r="A80" s="134">
        <f t="shared" si="10"/>
        <v>70</v>
      </c>
      <c r="B80" s="133" t="str" cm="1">
        <f t="array" ref="B80">IF('Fraud Risk Analysis &amp; Responses'!D81="","",LOOKUP(2,1/('Fraud Risk Analysis &amp; Responses'!$C$12:C81&lt;&gt;""),'Fraud Risk Analysis &amp; Responses'!$C$12:C81))</f>
        <v>MAJOR CHANGES IN BUSINESS ACTIVITIES</v>
      </c>
      <c r="C80" s="133" t="str">
        <f>IF('Fraud Risk Analysis &amp; Responses'!D81="","",'Fraud Risk Analysis &amp; Responses'!D81)</f>
        <v>Material transactions/adjustments near period end, optimistic/pessimistic impairment/liability estimates, and lack of documentation of major transactions</v>
      </c>
      <c r="D80" s="134" t="str">
        <f>IF('Fraud Risk Analysis &amp; Responses'!E81="","",'Fraud Risk Analysis &amp; Responses'!E81)</f>
        <v/>
      </c>
      <c r="E80" s="133" t="str">
        <f t="shared" si="11"/>
        <v/>
      </c>
      <c r="F80" s="134" t="str">
        <f>IF('Fraud Risk Analysis &amp; Responses'!N81="","",'Fraud Risk Analysis &amp; Responses'!N81)</f>
        <v/>
      </c>
    </row>
    <row r="81" spans="1:6" x14ac:dyDescent="0.3">
      <c r="A81" s="134">
        <f t="shared" si="10"/>
        <v>71</v>
      </c>
      <c r="B81" s="133" t="str" cm="1">
        <f t="array" ref="B81">IF('Fraud Risk Analysis &amp; Responses'!D82="","",LOOKUP(2,1/('Fraud Risk Analysis &amp; Responses'!$C$12:C82&lt;&gt;""),'Fraud Risk Analysis &amp; Responses'!$C$12:C82))</f>
        <v>MAJOR CHANGES IN BUSINESS ACTIVITIES</v>
      </c>
      <c r="C81" s="133" t="str">
        <f>IF('Fraud Risk Analysis &amp; Responses'!D82="","",'Fraud Risk Analysis &amp; Responses'!D82)</f>
        <v>Other (specify)</v>
      </c>
      <c r="D81" s="134" t="str">
        <f>IF('Fraud Risk Analysis &amp; Responses'!E82="","",'Fraud Risk Analysis &amp; Responses'!E82)</f>
        <v/>
      </c>
      <c r="E81" s="133" t="str">
        <f t="shared" si="11"/>
        <v/>
      </c>
      <c r="F81" s="134" t="str">
        <f>IF('Fraud Risk Analysis &amp; Responses'!N82="","",'Fraud Risk Analysis &amp; Responses'!N82)</f>
        <v/>
      </c>
    </row>
    <row r="82" spans="1:6" ht="36" x14ac:dyDescent="0.3">
      <c r="A82" s="134">
        <f t="shared" si="10"/>
        <v>72</v>
      </c>
      <c r="B82" s="133" t="str" cm="1">
        <f t="array" ref="B82">IF('Fraud Risk Analysis &amp; Responses'!D83="","",LOOKUP(2,1/('Fraud Risk Analysis &amp; Responses'!$C$12:C83&lt;&gt;""),'Fraud Risk Analysis &amp; Responses'!$C$12:C83))</f>
        <v>ACCOUNTING JUDGMENTS, ESTIMATES AND DISCLOSURES</v>
      </c>
      <c r="C82" s="133" t="str">
        <f>IF('Fraud Risk Analysis &amp; Responses'!D83="","",'Fraud Risk Analysis &amp; Responses'!D83)</f>
        <v>Estimates with high estimation uncertainty (e.g., allowance for bad debts, share-based compensation)</v>
      </c>
      <c r="D82" s="134" t="str">
        <f>IF('Fraud Risk Analysis &amp; Responses'!E83="","",'Fraud Risk Analysis &amp; Responses'!E83)</f>
        <v/>
      </c>
      <c r="E82" s="133" t="str">
        <f>IF('Fraud Risk Analysis &amp; Responses'!D83="","",IF('Fraud Risk Analysis &amp; Responses'!L83="","",'Fraud Risk Analysis &amp; Responses'!L83))</f>
        <v/>
      </c>
      <c r="F82" s="134" t="str">
        <f>IF('Fraud Risk Analysis &amp; Responses'!N83="","",'Fraud Risk Analysis &amp; Responses'!N83)</f>
        <v/>
      </c>
    </row>
    <row r="83" spans="1:6" ht="36" x14ac:dyDescent="0.3">
      <c r="A83" s="134">
        <f t="shared" si="10"/>
        <v>73</v>
      </c>
      <c r="B83" s="133" t="str" cm="1">
        <f t="array" ref="B83">IF('Fraud Risk Analysis &amp; Responses'!D84="","",LOOKUP(2,1/('Fraud Risk Analysis &amp; Responses'!$C$12:C84&lt;&gt;""),'Fraud Risk Analysis &amp; Responses'!$C$12:C84))</f>
        <v>ACCOUNTING JUDGMENTS, ESTIMATES AND DISCLOSURES</v>
      </c>
      <c r="C83" s="133" t="str">
        <f>IF('Fraud Risk Analysis &amp; Responses'!D84="","",'Fraud Risk Analysis &amp; Responses'!D84)</f>
        <v>Impairment of long-lived assets, recoverability of deferred charges, realization of assets, contingent liabilities or other unusual uncertainties</v>
      </c>
      <c r="D83" s="134" t="str">
        <f>IF('Fraud Risk Analysis &amp; Responses'!E84="","",'Fraud Risk Analysis &amp; Responses'!E84)</f>
        <v/>
      </c>
      <c r="E83" s="133" t="str">
        <f>E82</f>
        <v/>
      </c>
      <c r="F83" s="134" t="str">
        <f>IF('Fraud Risk Analysis &amp; Responses'!N84="","",'Fraud Risk Analysis &amp; Responses'!N84)</f>
        <v/>
      </c>
    </row>
    <row r="84" spans="1:6" ht="24" x14ac:dyDescent="0.3">
      <c r="A84" s="134">
        <f t="shared" si="10"/>
        <v>74</v>
      </c>
      <c r="B84" s="133" t="str" cm="1">
        <f t="array" ref="B84">IF('Fraud Risk Analysis &amp; Responses'!D85="","",LOOKUP(2,1/('Fraud Risk Analysis &amp; Responses'!$C$12:C85&lt;&gt;""),'Fraud Risk Analysis &amp; Responses'!$C$12:C85))</f>
        <v>ACCOUNTING JUDGMENTS, ESTIMATES AND DISCLOSURES</v>
      </c>
      <c r="C84" s="133" t="str">
        <f>IF('Fraud Risk Analysis &amp; Responses'!D85="","",'Fraud Risk Analysis &amp; Responses'!D85)</f>
        <v>Judgment required in the timing of revenue recognition</v>
      </c>
      <c r="D84" s="134" t="str">
        <f>IF('Fraud Risk Analysis &amp; Responses'!E85="","",'Fraud Risk Analysis &amp; Responses'!E85)</f>
        <v/>
      </c>
      <c r="E84" s="133" t="str">
        <f t="shared" ref="E84:E88" si="12">E83</f>
        <v/>
      </c>
      <c r="F84" s="134" t="str">
        <f>IF('Fraud Risk Analysis &amp; Responses'!N85="","",'Fraud Risk Analysis &amp; Responses'!N85)</f>
        <v/>
      </c>
    </row>
    <row r="85" spans="1:6" ht="24" x14ac:dyDescent="0.3">
      <c r="A85" s="134">
        <f t="shared" si="10"/>
        <v>75</v>
      </c>
      <c r="B85" s="133" t="str" cm="1">
        <f t="array" ref="B85">IF('Fraud Risk Analysis &amp; Responses'!D86="","",LOOKUP(2,1/('Fraud Risk Analysis &amp; Responses'!$C$12:C86&lt;&gt;""),'Fraud Risk Analysis &amp; Responses'!$C$12:C86))</f>
        <v>ACCOUNTING JUDGMENTS, ESTIMATES AND DISCLOSURES</v>
      </c>
      <c r="C85" s="133" t="str">
        <f>IF('Fraud Risk Analysis &amp; Responses'!D86="","",'Fraud Risk Analysis &amp; Responses'!D86)</f>
        <v>History of significant audit adjustments or numerous adjusting entries through the period</v>
      </c>
      <c r="D85" s="134" t="str">
        <f>IF('Fraud Risk Analysis &amp; Responses'!E86="","",'Fraud Risk Analysis &amp; Responses'!E86)</f>
        <v/>
      </c>
      <c r="E85" s="133" t="str">
        <f t="shared" si="12"/>
        <v/>
      </c>
      <c r="F85" s="134" t="str">
        <f>IF('Fraud Risk Analysis &amp; Responses'!N86="","",'Fraud Risk Analysis &amp; Responses'!N86)</f>
        <v/>
      </c>
    </row>
    <row r="86" spans="1:6" ht="36" x14ac:dyDescent="0.3">
      <c r="A86" s="134">
        <f t="shared" si="10"/>
        <v>76</v>
      </c>
      <c r="B86" s="133" t="str" cm="1">
        <f t="array" ref="B86">IF('Fraud Risk Analysis &amp; Responses'!D87="","",LOOKUP(2,1/('Fraud Risk Analysis &amp; Responses'!$C$12:C87&lt;&gt;""),'Fraud Risk Analysis &amp; Responses'!$C$12:C87))</f>
        <v>ACCOUNTING JUDGMENTS, ESTIMATES AND DISCLOSURES</v>
      </c>
      <c r="C86" s="133" t="str">
        <f>IF('Fraud Risk Analysis &amp; Responses'!D87="","",'Fraud Risk Analysis &amp; Responses'!D87)</f>
        <v>Earnings projections to third parties, and stock option/performance plans or payout clauses tied to reported income</v>
      </c>
      <c r="D86" s="134" t="str">
        <f>IF('Fraud Risk Analysis &amp; Responses'!E87="","",'Fraud Risk Analysis &amp; Responses'!E87)</f>
        <v/>
      </c>
      <c r="E86" s="133" t="str">
        <f t="shared" si="12"/>
        <v/>
      </c>
      <c r="F86" s="134" t="str">
        <f>IF('Fraud Risk Analysis &amp; Responses'!N87="","",'Fraud Risk Analysis &amp; Responses'!N87)</f>
        <v/>
      </c>
    </row>
    <row r="87" spans="1:6" ht="24" x14ac:dyDescent="0.3">
      <c r="A87" s="134">
        <f t="shared" si="10"/>
        <v>77</v>
      </c>
      <c r="B87" s="133" t="str" cm="1">
        <f t="array" ref="B87">IF('Fraud Risk Analysis &amp; Responses'!D88="","",LOOKUP(2,1/('Fraud Risk Analysis &amp; Responses'!$C$12:C88&lt;&gt;""),'Fraud Risk Analysis &amp; Responses'!$C$12:C88))</f>
        <v>ACCOUNTING JUDGMENTS, ESTIMATES AND DISCLOSURES</v>
      </c>
      <c r="C87" s="133" t="str">
        <f>IF('Fraud Risk Analysis &amp; Responses'!D88="","",'Fraud Risk Analysis &amp; Responses'!D88)</f>
        <v>Desire, or pursuit of inappropriate means, to minimize reported earnings for tax reasons</v>
      </c>
      <c r="D87" s="134" t="str">
        <f>IF('Fraud Risk Analysis &amp; Responses'!E88="","",'Fraud Risk Analysis &amp; Responses'!E88)</f>
        <v/>
      </c>
      <c r="E87" s="133" t="str">
        <f t="shared" si="12"/>
        <v/>
      </c>
      <c r="F87" s="134" t="str">
        <f>IF('Fraud Risk Analysis &amp; Responses'!N88="","",'Fraud Risk Analysis &amp; Responses'!N88)</f>
        <v/>
      </c>
    </row>
    <row r="88" spans="1:6" ht="24" x14ac:dyDescent="0.3">
      <c r="A88" s="134">
        <f t="shared" si="10"/>
        <v>78</v>
      </c>
      <c r="B88" s="133" t="str" cm="1">
        <f t="array" ref="B88">IF('Fraud Risk Analysis &amp; Responses'!D89="","",LOOKUP(2,1/('Fraud Risk Analysis &amp; Responses'!$C$12:C89&lt;&gt;""),'Fraud Risk Analysis &amp; Responses'!$C$12:C89))</f>
        <v>ACCOUNTING JUDGMENTS, ESTIMATES AND DISCLOSURES</v>
      </c>
      <c r="C88" s="133" t="str">
        <f>IF('Fraud Risk Analysis &amp; Responses'!D89="","",'Fraud Risk Analysis &amp; Responses'!D89)</f>
        <v>Other (specify)</v>
      </c>
      <c r="D88" s="134" t="str">
        <f>IF('Fraud Risk Analysis &amp; Responses'!E89="","",'Fraud Risk Analysis &amp; Responses'!E89)</f>
        <v/>
      </c>
      <c r="E88" s="133" t="str">
        <f t="shared" si="12"/>
        <v/>
      </c>
      <c r="F88" s="134" t="str">
        <f>IF('Fraud Risk Analysis &amp; Responses'!N89="","",'Fraud Risk Analysis &amp; Responses'!N89)</f>
        <v/>
      </c>
    </row>
    <row r="89" spans="1:6" ht="36" x14ac:dyDescent="0.3">
      <c r="A89" s="134">
        <f t="shared" si="10"/>
        <v>79</v>
      </c>
      <c r="B89" s="133" t="str" cm="1">
        <f t="array" ref="B89">IF('Fraud Risk Analysis &amp; Responses'!D90="","",LOOKUP(2,1/('Fraud Risk Analysis &amp; Responses'!$C$12:C90&lt;&gt;""),'Fraud Risk Analysis &amp; Responses'!$C$12:C90))</f>
        <v>THE FINANCIAL REPORTING PROCESS</v>
      </c>
      <c r="C89" s="133" t="str">
        <f>IF('Fraud Risk Analysis &amp; Responses'!D90="","",'Fraud Risk Analysis &amp; Responses'!D90)</f>
        <v>No procedures or timetable for the period-end close, and no benchmarks/performance measures/documentation standards</v>
      </c>
      <c r="D89" s="134" t="str">
        <f>IF('Fraud Risk Analysis &amp; Responses'!E90="","",'Fraud Risk Analysis &amp; Responses'!E90)</f>
        <v/>
      </c>
      <c r="E89" s="133" t="str">
        <f>IF('Fraud Risk Analysis &amp; Responses'!D90="","",IF('Fraud Risk Analysis &amp; Responses'!L90="","",'Fraud Risk Analysis &amp; Responses'!L90))</f>
        <v/>
      </c>
      <c r="F89" s="134" t="str">
        <f>IF('Fraud Risk Analysis &amp; Responses'!N90="","",'Fraud Risk Analysis &amp; Responses'!N90)</f>
        <v/>
      </c>
    </row>
    <row r="90" spans="1:6" ht="24" x14ac:dyDescent="0.3">
      <c r="A90" s="134">
        <f t="shared" si="10"/>
        <v>80</v>
      </c>
      <c r="B90" s="133" t="str" cm="1">
        <f t="array" ref="B90">IF('Fraud Risk Analysis &amp; Responses'!D91="","",LOOKUP(2,1/('Fraud Risk Analysis &amp; Responses'!$C$12:C91&lt;&gt;""),'Fraud Risk Analysis &amp; Responses'!$C$12:C91))</f>
        <v>THE FINANCIAL REPORTING PROCESS</v>
      </c>
      <c r="C90" s="133" t="str">
        <f>IF('Fraud Risk Analysis &amp; Responses'!D91="","",'Fraud Risk Analysis &amp; Responses'!D91)</f>
        <v>Roles of those involved not clearly defined, and persons assigned responsibility not trained</v>
      </c>
      <c r="D90" s="134" t="str">
        <f>IF('Fraud Risk Analysis &amp; Responses'!E91="","",'Fraud Risk Analysis &amp; Responses'!E91)</f>
        <v/>
      </c>
      <c r="E90" s="133" t="str">
        <f>E89</f>
        <v/>
      </c>
      <c r="F90" s="134" t="str">
        <f>IF('Fraud Risk Analysis &amp; Responses'!N91="","",'Fraud Risk Analysis &amp; Responses'!N91)</f>
        <v/>
      </c>
    </row>
    <row r="91" spans="1:6" ht="36" x14ac:dyDescent="0.3">
      <c r="A91" s="134">
        <f t="shared" si="10"/>
        <v>81</v>
      </c>
      <c r="B91" s="133" t="str" cm="1">
        <f t="array" ref="B91">IF('Fraud Risk Analysis &amp; Responses'!D92="","",LOOKUP(2,1/('Fraud Risk Analysis &amp; Responses'!$C$12:C92&lt;&gt;""),'Fraud Risk Analysis &amp; Responses'!$C$12:C92))</f>
        <v>THE FINANCIAL REPORTING PROCESS</v>
      </c>
      <c r="C91" s="133" t="str">
        <f>IF('Fraud Risk Analysis &amp; Responses'!D92="","",'Fraud Risk Analysis &amp; Responses'!D92)</f>
        <v>No cut-off requirements for purchases, sales and expenses; period-end reconciliations not performed (e.g., bank, intercompany)</v>
      </c>
      <c r="D91" s="134" t="str">
        <f>IF('Fraud Risk Analysis &amp; Responses'!E92="","",'Fraud Risk Analysis &amp; Responses'!E92)</f>
        <v/>
      </c>
      <c r="E91" s="133" t="str">
        <f t="shared" ref="E91:E94" si="13">E90</f>
        <v/>
      </c>
      <c r="F91" s="134" t="str">
        <f>IF('Fraud Risk Analysis &amp; Responses'!N92="","",'Fraud Risk Analysis &amp; Responses'!N92)</f>
        <v/>
      </c>
    </row>
    <row r="92" spans="1:6" ht="24" x14ac:dyDescent="0.3">
      <c r="A92" s="134">
        <f t="shared" si="10"/>
        <v>82</v>
      </c>
      <c r="B92" s="133" t="str" cm="1">
        <f t="array" ref="B92">IF('Fraud Risk Analysis &amp; Responses'!D93="","",LOOKUP(2,1/('Fraud Risk Analysis &amp; Responses'!$C$12:C93&lt;&gt;""),'Fraud Risk Analysis &amp; Responses'!$C$12:C93))</f>
        <v>THE FINANCIAL REPORTING PROCESS</v>
      </c>
      <c r="C92" s="133" t="str">
        <f>IF('Fraud Risk Analysis &amp; Responses'!D93="","",'Fraud Risk Analysis &amp; Responses'!D93)</f>
        <v>Poor control/standardization over spreadsheets and software used, and a complex IT environment</v>
      </c>
      <c r="D92" s="134" t="str">
        <f>IF('Fraud Risk Analysis &amp; Responses'!E93="","",'Fraud Risk Analysis &amp; Responses'!E93)</f>
        <v/>
      </c>
      <c r="E92" s="133" t="str">
        <f t="shared" si="13"/>
        <v/>
      </c>
      <c r="F92" s="134" t="str">
        <f>IF('Fraud Risk Analysis &amp; Responses'!N93="","",'Fraud Risk Analysis &amp; Responses'!N93)</f>
        <v/>
      </c>
    </row>
    <row r="93" spans="1:6" ht="24" x14ac:dyDescent="0.3">
      <c r="A93" s="134">
        <f t="shared" si="10"/>
        <v>83</v>
      </c>
      <c r="B93" s="133" t="str" cm="1">
        <f t="array" ref="B93">IF('Fraud Risk Analysis &amp; Responses'!D94="","",LOOKUP(2,1/('Fraud Risk Analysis &amp; Responses'!$C$12:C94&lt;&gt;""),'Fraud Risk Analysis &amp; Responses'!$C$12:C94))</f>
        <v>THE FINANCIAL REPORTING PROCESS</v>
      </c>
      <c r="C93" s="133" t="str">
        <f>IF('Fraud Risk Analysis &amp; Responses'!D94="","",'Fraud Risk Analysis &amp; Responses'!D94)</f>
        <v>No supervision or review of work performed, and poor intra-organizational communication</v>
      </c>
      <c r="D93" s="134" t="str">
        <f>IF('Fraud Risk Analysis &amp; Responses'!E94="","",'Fraud Risk Analysis &amp; Responses'!E94)</f>
        <v/>
      </c>
      <c r="E93" s="133" t="str">
        <f t="shared" si="13"/>
        <v/>
      </c>
      <c r="F93" s="134" t="str">
        <f>IF('Fraud Risk Analysis &amp; Responses'!N94="","",'Fraud Risk Analysis &amp; Responses'!N94)</f>
        <v/>
      </c>
    </row>
    <row r="94" spans="1:6" x14ac:dyDescent="0.3">
      <c r="A94" s="134">
        <f t="shared" si="10"/>
        <v>84</v>
      </c>
      <c r="B94" s="133" t="str" cm="1">
        <f t="array" ref="B94">IF('Fraud Risk Analysis &amp; Responses'!D95="","",LOOKUP(2,1/('Fraud Risk Analysis &amp; Responses'!$C$12:C95&lt;&gt;""),'Fraud Risk Analysis &amp; Responses'!$C$12:C95))</f>
        <v>THE FINANCIAL REPORTING PROCESS</v>
      </c>
      <c r="C94" s="133" t="str">
        <f>IF('Fraud Risk Analysis &amp; Responses'!D95="","",'Fraud Risk Analysis &amp; Responses'!D95)</f>
        <v>Other (specify)</v>
      </c>
      <c r="D94" s="134" t="str">
        <f>IF('Fraud Risk Analysis &amp; Responses'!E95="","",'Fraud Risk Analysis &amp; Responses'!E95)</f>
        <v/>
      </c>
      <c r="E94" s="133" t="str">
        <f t="shared" si="13"/>
        <v/>
      </c>
      <c r="F94" s="134" t="str">
        <f>IF('Fraud Risk Analysis &amp; Responses'!N95="","",'Fraud Risk Analysis &amp; Responses'!N95)</f>
        <v/>
      </c>
    </row>
    <row r="95" spans="1:6" ht="36" x14ac:dyDescent="0.3">
      <c r="A95" s="134">
        <f t="shared" si="10"/>
        <v>85</v>
      </c>
      <c r="B95" s="133" t="str" cm="1">
        <f t="array" ref="B95">IF('Fraud Risk Analysis &amp; Responses'!D96="","",LOOKUP(2,1/('Fraud Risk Analysis &amp; Responses'!$C$12:C96&lt;&gt;""),'Fraud Risk Analysis &amp; Responses'!$C$12:C96))</f>
        <v>AUDITOR/MANAGEMENT RELATIONS</v>
      </c>
      <c r="C95" s="133" t="str">
        <f>IF('Fraud Risk Analysis &amp; Responses'!D96="","",'Fraud Risk Analysis &amp; Responses'!D96)</f>
        <v>History of changing auditors, lawyers or other key advisors; frequent disputes on accounting/auditing/reporting matters</v>
      </c>
      <c r="D95" s="134" t="str">
        <f>IF('Fraud Risk Analysis &amp; Responses'!E96="","",'Fraud Risk Analysis &amp; Responses'!E96)</f>
        <v/>
      </c>
      <c r="E95" s="133" t="str">
        <f>IF('Fraud Risk Analysis &amp; Responses'!D96="","",IF('Fraud Risk Analysis &amp; Responses'!L96="","",'Fraud Risk Analysis &amp; Responses'!L96))</f>
        <v/>
      </c>
      <c r="F95" s="134" t="str">
        <f>IF('Fraud Risk Analysis &amp; Responses'!N96="","",'Fraud Risk Analysis &amp; Responses'!N96)</f>
        <v/>
      </c>
    </row>
    <row r="96" spans="1:6" ht="36" x14ac:dyDescent="0.3">
      <c r="A96" s="134">
        <f t="shared" si="10"/>
        <v>86</v>
      </c>
      <c r="B96" s="133" t="str" cm="1">
        <f t="array" ref="B96">IF('Fraud Risk Analysis &amp; Responses'!D97="","",LOOKUP(2,1/('Fraud Risk Analysis &amp; Responses'!$C$12:C97&lt;&gt;""),'Fraud Risk Analysis &amp; Responses'!$C$12:C97))</f>
        <v>AUDITOR/MANAGEMENT RELATIONS</v>
      </c>
      <c r="C96" s="133" t="str">
        <f>IF('Fraud Risk Analysis &amp; Responses'!D97="","",'Fraud Risk Analysis &amp; Responses'!D97)</f>
        <v>Unreasonable demands/constraints on performing the audit and issuing the report, incl. unreasonable requests to change audit staff</v>
      </c>
      <c r="D96" s="134" t="str">
        <f>IF('Fraud Risk Analysis &amp; Responses'!E97="","",'Fraud Risk Analysis &amp; Responses'!E97)</f>
        <v/>
      </c>
      <c r="E96" s="133" t="str">
        <f>E95</f>
        <v/>
      </c>
      <c r="F96" s="134" t="str">
        <f>IF('Fraud Risk Analysis &amp; Responses'!N97="","",'Fraud Risk Analysis &amp; Responses'!N97)</f>
        <v/>
      </c>
    </row>
    <row r="97" spans="1:6" ht="36" x14ac:dyDescent="0.3">
      <c r="A97" s="134">
        <f t="shared" si="10"/>
        <v>87</v>
      </c>
      <c r="B97" s="133" t="str" cm="1">
        <f t="array" ref="B97">IF('Fraud Risk Analysis &amp; Responses'!D98="","",LOOKUP(2,1/('Fraud Risk Analysis &amp; Responses'!$C$12:C98&lt;&gt;""),'Fraud Risk Analysis &amp; Responses'!$C$12:C98))</f>
        <v>AUDITOR/MANAGEMENT RELATIONS</v>
      </c>
      <c r="C97" s="133" t="str">
        <f>IF('Fraud Risk Analysis &amp; Responses'!D98="","",'Fraud Risk Analysis &amp; Responses'!D98)</f>
        <v>Restrictions that limit the auditor's access to people/information or effective communication with TCWG/audit committee</v>
      </c>
      <c r="D97" s="134" t="str">
        <f>IF('Fraud Risk Analysis &amp; Responses'!E98="","",'Fraud Risk Analysis &amp; Responses'!E98)</f>
        <v/>
      </c>
      <c r="E97" s="133" t="str">
        <f t="shared" ref="E97:E100" si="14">E96</f>
        <v/>
      </c>
      <c r="F97" s="134" t="str">
        <f>IF('Fraud Risk Analysis &amp; Responses'!N98="","",'Fraud Risk Analysis &amp; Responses'!N98)</f>
        <v/>
      </c>
    </row>
    <row r="98" spans="1:6" ht="36" x14ac:dyDescent="0.3">
      <c r="A98" s="134">
        <f t="shared" si="10"/>
        <v>88</v>
      </c>
      <c r="B98" s="133" t="str" cm="1">
        <f t="array" ref="B98">IF('Fraud Risk Analysis &amp; Responses'!D99="","",LOOKUP(2,1/('Fraud Risk Analysis &amp; Responses'!$C$12:C99&lt;&gt;""),'Fraud Risk Analysis &amp; Responses'!$C$12:C99))</f>
        <v>AUDITOR/MANAGEMENT RELATIONS</v>
      </c>
      <c r="C98" s="133" t="str">
        <f>IF('Fraud Risk Analysis &amp; Responses'!D99="","",'Fraud Risk Analysis &amp; Responses'!D99)</f>
        <v>History/provision of incomplete or misleading information, and evasive answers to requests for information or access</v>
      </c>
      <c r="D98" s="134" t="str">
        <f>IF('Fraud Risk Analysis &amp; Responses'!E99="","",'Fraud Risk Analysis &amp; Responses'!E99)</f>
        <v/>
      </c>
      <c r="E98" s="133" t="str">
        <f t="shared" si="14"/>
        <v/>
      </c>
      <c r="F98" s="134" t="str">
        <f>IF('Fraud Risk Analysis &amp; Responses'!N99="","",'Fraud Risk Analysis &amp; Responses'!N99)</f>
        <v/>
      </c>
    </row>
    <row r="99" spans="1:6" ht="36" x14ac:dyDescent="0.3">
      <c r="A99" s="134">
        <f t="shared" si="10"/>
        <v>89</v>
      </c>
      <c r="B99" s="133" t="str" cm="1">
        <f t="array" ref="B99">IF('Fraud Risk Analysis &amp; Responses'!D100="","",LOOKUP(2,1/('Fraud Risk Analysis &amp; Responses'!$C$12:C100&lt;&gt;""),'Fraud Risk Analysis &amp; Responses'!$C$12:C100))</f>
        <v>AUDITOR/MANAGEMENT RELATIONS</v>
      </c>
      <c r="C99" s="133" t="str">
        <f>IF('Fraud Risk Analysis &amp; Responses'!D100="","",'Fraud Risk Analysis &amp; Responses'!D100)</f>
        <v>Domineering management behaviour to influence audit scope; consistent choice of aggressive accounting policies</v>
      </c>
      <c r="D99" s="134" t="str">
        <f>IF('Fraud Risk Analysis &amp; Responses'!E100="","",'Fraud Risk Analysis &amp; Responses'!E100)</f>
        <v/>
      </c>
      <c r="E99" s="133" t="str">
        <f t="shared" si="14"/>
        <v/>
      </c>
      <c r="F99" s="134" t="str">
        <f>IF('Fraud Risk Analysis &amp; Responses'!N100="","",'Fraud Risk Analysis &amp; Responses'!N100)</f>
        <v/>
      </c>
    </row>
    <row r="100" spans="1:6" x14ac:dyDescent="0.3">
      <c r="A100" s="134">
        <f t="shared" si="10"/>
        <v>90</v>
      </c>
      <c r="B100" s="133" t="str" cm="1">
        <f t="array" ref="B100">IF('Fraud Risk Analysis &amp; Responses'!D101="","",LOOKUP(2,1/('Fraud Risk Analysis &amp; Responses'!$C$12:C101&lt;&gt;""),'Fraud Risk Analysis &amp; Responses'!$C$12:C101))</f>
        <v>AUDITOR/MANAGEMENT RELATIONS</v>
      </c>
      <c r="C100" s="133" t="str">
        <f>IF('Fraud Risk Analysis &amp; Responses'!D101="","",'Fraud Risk Analysis &amp; Responses'!D101)</f>
        <v>Other (specify)</v>
      </c>
      <c r="D100" s="134" t="str">
        <f>IF('Fraud Risk Analysis &amp; Responses'!E101="","",'Fraud Risk Analysis &amp; Responses'!E101)</f>
        <v/>
      </c>
      <c r="E100" s="133" t="str">
        <f t="shared" si="14"/>
        <v/>
      </c>
      <c r="F100" s="134" t="str">
        <f>IF('Fraud Risk Analysis &amp; Responses'!N101="","",'Fraud Risk Analysis &amp; Responses'!N101)</f>
        <v/>
      </c>
    </row>
    <row r="101" spans="1:6" ht="24" x14ac:dyDescent="0.3">
      <c r="A101" s="134">
        <f t="shared" si="10"/>
        <v>91</v>
      </c>
      <c r="B101" s="133" t="str" cm="1">
        <f t="array" ref="B101">IF('Fraud Risk Analysis &amp; Responses'!D102="","",LOOKUP(2,1/('Fraud Risk Analysis &amp; Responses'!$C$12:C102&lt;&gt;""),'Fraud Risk Analysis &amp; Responses'!$C$12:C102))</f>
        <v>POTENTIAL FOR MISAPPROPRIATION OF ASSETS</v>
      </c>
      <c r="C101" s="133" t="str">
        <f>IF('Fraud Risk Analysis &amp; Responses'!D102="","",'Fraud Risk Analysis &amp; Responses'!D102)</f>
        <v>Large amounts of cash on hand or processed regularly</v>
      </c>
      <c r="D101" s="134" t="str">
        <f>IF('Fraud Risk Analysis &amp; Responses'!E102="","",'Fraud Risk Analysis &amp; Responses'!E102)</f>
        <v/>
      </c>
      <c r="E101" s="133" t="str">
        <f>IF('Fraud Risk Analysis &amp; Responses'!D102="","",IF('Fraud Risk Analysis &amp; Responses'!L102="","",'Fraud Risk Analysis &amp; Responses'!L102))</f>
        <v/>
      </c>
      <c r="F101" s="134" t="str">
        <f>IF('Fraud Risk Analysis &amp; Responses'!N102="","",'Fraud Risk Analysis &amp; Responses'!N102)</f>
        <v/>
      </c>
    </row>
    <row r="102" spans="1:6" ht="24" x14ac:dyDescent="0.3">
      <c r="A102" s="134">
        <f t="shared" si="10"/>
        <v>92</v>
      </c>
      <c r="B102" s="133" t="str" cm="1">
        <f t="array" ref="B102">IF('Fraud Risk Analysis &amp; Responses'!D103="","",LOOKUP(2,1/('Fraud Risk Analysis &amp; Responses'!$C$12:C103&lt;&gt;""),'Fraud Risk Analysis &amp; Responses'!$C$12:C103))</f>
        <v>POTENTIAL FOR MISAPPROPRIATION OF ASSETS</v>
      </c>
      <c r="C102" s="133" t="str">
        <f>IF('Fraud Risk Analysis &amp; Responses'!D103="","",'Fraud Risk Analysis &amp; Responses'!D103)</f>
        <v>Easily convertible assets (bearer bonds, precious metals, diamonds, etc.)</v>
      </c>
      <c r="D102" s="134" t="str">
        <f>IF('Fraud Risk Analysis &amp; Responses'!E103="","",'Fraud Risk Analysis &amp; Responses'!E103)</f>
        <v/>
      </c>
      <c r="E102" s="133" t="str">
        <f>E101</f>
        <v/>
      </c>
      <c r="F102" s="134" t="str">
        <f>IF('Fraud Risk Analysis &amp; Responses'!N103="","",'Fraud Risk Analysis &amp; Responses'!N103)</f>
        <v/>
      </c>
    </row>
    <row r="103" spans="1:6" ht="24" x14ac:dyDescent="0.3">
      <c r="A103" s="134">
        <f t="shared" si="10"/>
        <v>93</v>
      </c>
      <c r="B103" s="133" t="str" cm="1">
        <f t="array" ref="B103">IF('Fraud Risk Analysis &amp; Responses'!D104="","",LOOKUP(2,1/('Fraud Risk Analysis &amp; Responses'!$C$12:C104&lt;&gt;""),'Fraud Risk Analysis &amp; Responses'!$C$12:C104))</f>
        <v>POTENTIAL FOR MISAPPROPRIATION OF ASSETS</v>
      </c>
      <c r="C103" s="133" t="str">
        <f>IF('Fraud Risk Analysis &amp; Responses'!D104="","",'Fraud Risk Analysis &amp; Responses'!D104)</f>
        <v>Poor physical/operational safeguards over cash and fixed assets</v>
      </c>
      <c r="D103" s="134" t="str">
        <f>IF('Fraud Risk Analysis &amp; Responses'!E104="","",'Fraud Risk Analysis &amp; Responses'!E104)</f>
        <v/>
      </c>
      <c r="E103" s="133" t="str">
        <f t="shared" ref="E103:E106" si="15">E102</f>
        <v/>
      </c>
      <c r="F103" s="134" t="str">
        <f>IF('Fraud Risk Analysis &amp; Responses'!N104="","",'Fraud Risk Analysis &amp; Responses'!N104)</f>
        <v/>
      </c>
    </row>
    <row r="104" spans="1:6" ht="24" x14ac:dyDescent="0.3">
      <c r="A104" s="134">
        <f t="shared" si="10"/>
        <v>94</v>
      </c>
      <c r="B104" s="133" t="str" cm="1">
        <f t="array" ref="B104">IF('Fraud Risk Analysis &amp; Responses'!D105="","",LOOKUP(2,1/('Fraud Risk Analysis &amp; Responses'!$C$12:C105&lt;&gt;""),'Fraud Risk Analysis &amp; Responses'!$C$12:C105))</f>
        <v>POTENTIAL FOR MISAPPROPRIATION OF ASSETS</v>
      </c>
      <c r="C104" s="133" t="str">
        <f>IF('Fraud Risk Analysis &amp; Responses'!D105="","",'Fraud Risk Analysis &amp; Responses'!D105)</f>
        <v>History of asset theft, or high number of insurance claims</v>
      </c>
      <c r="D104" s="134" t="str">
        <f>IF('Fraud Risk Analysis &amp; Responses'!E105="","",'Fraud Risk Analysis &amp; Responses'!E105)</f>
        <v/>
      </c>
      <c r="E104" s="133" t="str">
        <f t="shared" si="15"/>
        <v/>
      </c>
      <c r="F104" s="134" t="str">
        <f>IF('Fraud Risk Analysis &amp; Responses'!N105="","",'Fraud Risk Analysis &amp; Responses'!N105)</f>
        <v/>
      </c>
    </row>
    <row r="105" spans="1:6" ht="36" x14ac:dyDescent="0.3">
      <c r="A105" s="134">
        <f t="shared" si="10"/>
        <v>95</v>
      </c>
      <c r="B105" s="133" t="str" cm="1">
        <f t="array" ref="B105">IF('Fraud Risk Analysis &amp; Responses'!D106="","",LOOKUP(2,1/('Fraud Risk Analysis &amp; Responses'!$C$12:C106&lt;&gt;""),'Fraud Risk Analysis &amp; Responses'!$C$12:C106))</f>
        <v>POTENTIAL FOR MISAPPROPRIATION OF ASSETS</v>
      </c>
      <c r="C105" s="133" t="str">
        <f>IF('Fraud Risk Analysis &amp; Responses'!D106="","",'Fraud Risk Analysis &amp; Responses'!D106)</f>
        <v>Lack of procedures to screen job applicants for positions with access to susceptible assets; collusion with suppliers/customers</v>
      </c>
      <c r="D105" s="134" t="str">
        <f>IF('Fraud Risk Analysis &amp; Responses'!E106="","",'Fraud Risk Analysis &amp; Responses'!E106)</f>
        <v/>
      </c>
      <c r="E105" s="133" t="str">
        <f t="shared" si="15"/>
        <v/>
      </c>
      <c r="F105" s="134" t="str">
        <f>IF('Fraud Risk Analysis &amp; Responses'!N106="","",'Fraud Risk Analysis &amp; Responses'!N106)</f>
        <v/>
      </c>
    </row>
    <row r="106" spans="1:6" ht="24" x14ac:dyDescent="0.3">
      <c r="A106" s="134">
        <f t="shared" si="10"/>
        <v>96</v>
      </c>
      <c r="B106" s="133" t="str" cm="1">
        <f t="array" ref="B106">IF('Fraud Risk Analysis &amp; Responses'!D107="","",LOOKUP(2,1/('Fraud Risk Analysis &amp; Responses'!$C$12:C107&lt;&gt;""),'Fraud Risk Analysis &amp; Responses'!$C$12:C107))</f>
        <v>POTENTIAL FOR MISAPPROPRIATION OF ASSETS</v>
      </c>
      <c r="C106" s="133" t="str">
        <f>IF('Fraud Risk Analysis &amp; Responses'!D107="","",'Fraud Risk Analysis &amp; Responses'!D107)</f>
        <v>Financial stress of personnel, or adverse relationships between the entity and its personnel</v>
      </c>
      <c r="D106" s="134" t="str">
        <f>IF('Fraud Risk Analysis &amp; Responses'!E107="","",'Fraud Risk Analysis &amp; Responses'!E107)</f>
        <v/>
      </c>
      <c r="E106" s="133" t="str">
        <f t="shared" si="15"/>
        <v/>
      </c>
      <c r="F106" s="134" t="str">
        <f>IF('Fraud Risk Analysis &amp; Responses'!N107="","",'Fraud Risk Analysis &amp; Responses'!N107)</f>
        <v/>
      </c>
    </row>
  </sheetData>
  <mergeCells count="3">
    <mergeCell ref="A1:F1"/>
    <mergeCell ref="A2:F2"/>
    <mergeCell ref="A7:F8"/>
  </mergeCells>
  <conditionalFormatting sqref="D11:D106">
    <cfRule type="expression" dxfId="3" priority="1">
      <formula>LEFT(D11,3)="Yes"</formula>
    </cfRule>
    <cfRule type="expression" dxfId="2" priority="2">
      <formula>LEFT(D11,2)="No"</formula>
    </cfRule>
  </conditionalFormatting>
  <conditionalFormatting sqref="E11:E106">
    <cfRule type="expression" dxfId="1" priority="3">
      <formula>AND($D11&lt;&gt;"",LEFT($D11,3)="Yes",$E11="")</formula>
    </cfRule>
  </conditionalFormatting>
  <pageMargins left="0.7" right="0.7" top="0.75" bottom="0.75" header="0.3" footer="0.3"/>
  <tableParts count="1">
    <tablePart r:id="rId1"/>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C4CB0C-872C-4050-AADA-46940E98C2C1}">
  <dimension ref="A1:Y101"/>
  <sheetViews>
    <sheetView topLeftCell="A4" zoomScale="120" workbookViewId="0">
      <selection activeCell="L8" sqref="L8"/>
    </sheetView>
  </sheetViews>
  <sheetFormatPr defaultRowHeight="13.8" x14ac:dyDescent="0.25"/>
  <cols>
    <col min="1" max="1" width="7" style="109" customWidth="1"/>
    <col min="2" max="2" width="42.5546875" style="109" customWidth="1"/>
    <col min="3" max="3" width="55.5546875" style="177" customWidth="1"/>
    <col min="4" max="4" width="14.44140625" style="177" hidden="1" customWidth="1"/>
    <col min="5" max="5" width="37" style="177" hidden="1" customWidth="1"/>
    <col min="6" max="8" width="27.77734375" style="177" hidden="1" customWidth="1"/>
    <col min="9" max="9" width="33.33203125" style="177" hidden="1" customWidth="1"/>
    <col min="10" max="10" width="31.44140625" style="177" hidden="1" customWidth="1"/>
    <col min="11" max="11" width="11.109375" style="177" hidden="1" customWidth="1"/>
    <col min="12" max="12" width="55.5546875" style="177" customWidth="1"/>
    <col min="13" max="16384" width="8.88671875" style="109"/>
  </cols>
  <sheetData>
    <row r="1" spans="1:25" ht="22.05" customHeight="1" x14ac:dyDescent="0.3">
      <c r="A1" s="193" t="s">
        <v>334</v>
      </c>
      <c r="B1" s="193"/>
      <c r="C1" s="194"/>
      <c r="D1" s="194"/>
      <c r="E1" s="194"/>
      <c r="F1" s="194"/>
      <c r="G1" s="194"/>
      <c r="H1" s="194"/>
      <c r="I1" s="194"/>
      <c r="J1" s="194"/>
      <c r="K1" s="194"/>
      <c r="L1" s="194"/>
      <c r="Y1"/>
    </row>
    <row r="2" spans="1:25" ht="81.599999999999994" customHeight="1" x14ac:dyDescent="0.3">
      <c r="A2" s="269" t="s">
        <v>535</v>
      </c>
      <c r="B2" s="269"/>
      <c r="C2" s="269"/>
      <c r="D2" s="269"/>
      <c r="E2" s="269"/>
      <c r="F2" s="269"/>
      <c r="G2" s="269"/>
      <c r="H2" s="269"/>
      <c r="I2" s="269"/>
      <c r="J2" s="269"/>
      <c r="K2" s="269"/>
      <c r="L2" s="269"/>
      <c r="Y2"/>
    </row>
    <row r="3" spans="1:25" ht="81.599999999999994" x14ac:dyDescent="0.25">
      <c r="A3" s="270" t="str">
        <f>"PROCEDURE TYPE KEY (column D) - "&amp;COUNTA(#REF!)&amp;" factors"</f>
        <v>PROCEDURE TYPE KEY (column D) - 1 factors</v>
      </c>
      <c r="B3" s="271"/>
      <c r="C3" s="225" t="s">
        <v>538</v>
      </c>
      <c r="D3" s="226"/>
      <c r="E3" s="195" t="e">
        <f>"RESPONSE ("&amp;COUNTIF(#REF!,"Response")&amp;") - procedures performed BECAUSE the factor has been concluded relevant. Designed to address the assessed risk; typically substantive testing, counts, confirmations and re-performance."</f>
        <v>#REF!</v>
      </c>
      <c r="F3" s="196"/>
      <c r="G3" s="196"/>
      <c r="H3" s="197" t="e">
        <f>"BOTH ("&amp;COUNTIF(#REF!,"Both")&amp;") - the wording covers both stages: the earlier verbs assess whether the factor exists, the later verbs test/respond once it does. Perform the assessment part for every client; extend to the testing part only where Relevant? = Yes."</f>
        <v>#REF!</v>
      </c>
      <c r="I3" s="198"/>
      <c r="J3" s="199" t="e">
        <f>"TAILOR ("&amp;COUNTIF(#REF!,"Tailor")&amp;") - no standard verb pattern detected (e.g. ""Other (specify)"" rows). Decide and document the procedure yourself for the entity and period."</f>
        <v>#REF!</v>
      </c>
      <c r="K3" s="200"/>
      <c r="L3" s="227" t="s">
        <v>536</v>
      </c>
    </row>
    <row r="4" spans="1:25" ht="25.95" customHeight="1" x14ac:dyDescent="0.25">
      <c r="A4" s="272" t="s">
        <v>344</v>
      </c>
      <c r="B4" s="272"/>
      <c r="C4" s="201" t="s">
        <v>345</v>
      </c>
      <c r="D4" s="202" t="s">
        <v>346</v>
      </c>
      <c r="E4" s="202"/>
      <c r="F4" s="203" t="s">
        <v>347</v>
      </c>
      <c r="G4" s="203"/>
      <c r="H4" s="203"/>
      <c r="I4" s="204" t="s">
        <v>348</v>
      </c>
      <c r="J4" s="205" t="s">
        <v>349</v>
      </c>
      <c r="K4" s="205"/>
      <c r="L4" s="224" t="s">
        <v>537</v>
      </c>
    </row>
    <row r="5" spans="1:25" ht="46.05" customHeight="1" x14ac:dyDescent="0.25">
      <c r="A5" s="187" t="s">
        <v>1</v>
      </c>
      <c r="B5" s="188" t="s">
        <v>28</v>
      </c>
      <c r="C5" s="206" t="s">
        <v>343</v>
      </c>
      <c r="D5" s="207" t="s">
        <v>338</v>
      </c>
      <c r="E5" s="207" t="s">
        <v>339</v>
      </c>
      <c r="F5" s="208" t="s">
        <v>32</v>
      </c>
      <c r="G5" s="208" t="s">
        <v>340</v>
      </c>
      <c r="H5" s="208" t="s">
        <v>341</v>
      </c>
      <c r="I5" s="209" t="s">
        <v>342</v>
      </c>
      <c r="J5" s="210" t="s">
        <v>35</v>
      </c>
      <c r="K5" s="210" t="s">
        <v>38</v>
      </c>
      <c r="L5" s="211" t="s">
        <v>438</v>
      </c>
    </row>
    <row r="6" spans="1:25" ht="79.2" x14ac:dyDescent="0.25">
      <c r="A6" s="189">
        <v>1</v>
      </c>
      <c r="B6" s="190" t="str">
        <f>IF('Fraud Risk Analysis &amp; Responses'!D12="","",'Fraud Risk Analysis &amp; Responses'!D12)</f>
        <v>No emphasis on integrity/ethical values, and no process for staff to report suspected improprieties (whistleblowing)</v>
      </c>
      <c r="C6" s="212" t="s">
        <v>354</v>
      </c>
      <c r="D6" s="213" t="str">
        <f>IF('Fraud Risk Analysis &amp; Responses'!E12="","",'Fraud Risk Analysis &amp; Responses'!E12)</f>
        <v/>
      </c>
      <c r="E6" s="213" t="str">
        <f>IF('Fraud Risk Analysis &amp; Responses'!F12="","",'Fraud Risk Analysis &amp; Responses'!F12)</f>
        <v/>
      </c>
      <c r="F6" s="214" t="str" cm="1">
        <f t="array" ref="F6">IFERROR(_xlfn.LET(_xlpm.g,LOOKUP(2,1/('Fraud Risk Analysis &amp; Responses'!$B$12:$B12&lt;&gt;""),ROW('Fraud Risk Analysis &amp; Responses'!$B$12:$B12)),_xlpm.v,INDEX('Fraud Risk Analysis &amp; Responses'!$G:$G,_xlpm.g),IF(_xlpm.v="","",_xlpm.v)),"")</f>
        <v>opportunity: manual entries or over of controls</v>
      </c>
      <c r="G6" s="214" t="str" cm="1">
        <f t="array" ref="G6">IFERROR(_xlfn.LET(_xlpm.g,LOOKUP(2,1/('Fraud Risk Analysis &amp; Responses'!$B$12:$B12&lt;&gt;""),ROW('Fraud Risk Analysis &amp; Responses'!$B$12:$B12)),_xlpm.v,INDEX('Fraud Risk Analysis &amp; Responses'!$H:$H,_xlpm.g),IF(_xlpm.v="","",_xlpm.v)),"")</f>
        <v/>
      </c>
      <c r="H6" s="214" t="str" cm="1">
        <f t="array" ref="H6">IFERROR(_xlfn.LET(_xlpm.g,LOOKUP(2,1/('Fraud Risk Analysis &amp; Responses'!$B$12:$B12&lt;&gt;""),ROW('Fraud Risk Analysis &amp; Responses'!$B$12:$B12)),_xlpm.v,INDEX('Fraud Risk Analysis &amp; Responses'!$I:$I,_xlpm.g),IF(_xlpm.v="","",_xlpm.v)),"")</f>
        <v/>
      </c>
      <c r="I6" s="215" t="str" cm="1">
        <f t="array" ref="I6">IFERROR(_xlfn.LET(_xlpm.g,LOOKUP(2,1/('Fraud Risk Analysis &amp; Responses'!$B$12:$B12&lt;&gt;""),ROW('Fraud Risk Analysis &amp; Responses'!$B$12:$B12)),_xlpm.v,INDEX('Fraud Risk Analysis &amp; Responses'!$K:$K,_xlpm.g),IF(_xlpm.v="","",_xlpm.v)),"")</f>
        <v xml:space="preserve">Internal audit function, indenependtre view </v>
      </c>
      <c r="J6" s="213" t="str" cm="1">
        <f t="array" ref="J6">IFERROR(_xlfn.LET(_xlpm.g,LOOKUP(2,1/('Fraud Risk Analysis &amp; Responses'!$B$12:$B12&lt;&gt;""),ROW('Fraud Risk Analysis &amp; Responses'!$B$12:$B12)),_xlpm.v,INDEX('Fraud Risk Analysis &amp; Responses'!$J:$J,_xlpm.g),IF(_xlpm.v="","",_xlpm.v)),"")</f>
        <v>Ficticious entries</v>
      </c>
      <c r="K6" s="213" t="str" cm="1">
        <f t="array" ref="K6">IFERROR(_xlfn.LET(_xlpm.g,LOOKUP(2,1/('Fraud Risk Analysis &amp; Responses'!$B$12:$B12&lt;&gt;""),ROW('Fraud Risk Analysis &amp; Responses'!$B$12:$B12)),_xlpm.v,INDEX('Fraud Risk Analysis &amp; Responses'!$N:$N,_xlpm.g),IF(_xlpm.v="","",_xlpm.v)),"")</f>
        <v/>
      </c>
      <c r="L6" s="216" t="s">
        <v>439</v>
      </c>
    </row>
    <row r="7" spans="1:25" ht="66" x14ac:dyDescent="0.25">
      <c r="A7" s="189">
        <v>2</v>
      </c>
      <c r="B7" s="190" t="str">
        <f>IF('Fraud Risk Analysis &amp; Responses'!D13="","",'Fraud Risk Analysis &amp; Responses'!D13)</f>
        <v>Board/directors lack financial expertise</v>
      </c>
      <c r="C7" s="212" t="s">
        <v>355</v>
      </c>
      <c r="D7" s="212" t="str">
        <f>IF('Fraud Risk Analysis &amp; Responses'!E13="","",'Fraud Risk Analysis &amp; Responses'!E13)</f>
        <v/>
      </c>
      <c r="E7" s="212" t="str">
        <f>IF('Fraud Risk Analysis &amp; Responses'!F13="","",'Fraud Risk Analysis &amp; Responses'!F13)</f>
        <v/>
      </c>
      <c r="F7" s="217" t="str" cm="1">
        <f t="array" ref="F7">IFERROR(_xlfn.LET(_xlpm.g,LOOKUP(2,1/('Fraud Risk Analysis &amp; Responses'!$B$12:$B13&lt;&gt;""),ROW('Fraud Risk Analysis &amp; Responses'!$B$12:$B13)),_xlpm.v,INDEX('Fraud Risk Analysis &amp; Responses'!$G:$G,_xlpm.g),IF(_xlpm.v="","",_xlpm.v)),"")</f>
        <v>opportunity: manual entries or over of controls</v>
      </c>
      <c r="G7" s="217" t="str" cm="1">
        <f t="array" ref="G7">IFERROR(_xlfn.LET(_xlpm.g,LOOKUP(2,1/('Fraud Risk Analysis &amp; Responses'!$B$12:$B13&lt;&gt;""),ROW('Fraud Risk Analysis &amp; Responses'!$B$12:$B13)),_xlpm.v,INDEX('Fraud Risk Analysis &amp; Responses'!$H:$H,_xlpm.g),IF(_xlpm.v="","",_xlpm.v)),"")</f>
        <v/>
      </c>
      <c r="H7" s="217" t="str" cm="1">
        <f t="array" ref="H7">IFERROR(_xlfn.LET(_xlpm.g,LOOKUP(2,1/('Fraud Risk Analysis &amp; Responses'!$B$12:$B13&lt;&gt;""),ROW('Fraud Risk Analysis &amp; Responses'!$B$12:$B13)),_xlpm.v,INDEX('Fraud Risk Analysis &amp; Responses'!$I:$I,_xlpm.g),IF(_xlpm.v="","",_xlpm.v)),"")</f>
        <v/>
      </c>
      <c r="I7" s="218" t="str" cm="1">
        <f t="array" ref="I7">IFERROR(_xlfn.LET(_xlpm.g,LOOKUP(2,1/('Fraud Risk Analysis &amp; Responses'!$B$12:$B13&lt;&gt;""),ROW('Fraud Risk Analysis &amp; Responses'!$B$12:$B13)),_xlpm.v,INDEX('Fraud Risk Analysis &amp; Responses'!$K:$K,_xlpm.g),IF(_xlpm.v="","",_xlpm.v)),"")</f>
        <v xml:space="preserve">Internal audit function, indenependtre view </v>
      </c>
      <c r="J7" s="212" t="str" cm="1">
        <f t="array" ref="J7">IFERROR(_xlfn.LET(_xlpm.g,LOOKUP(2,1/('Fraud Risk Analysis &amp; Responses'!$B$12:$B13&lt;&gt;""),ROW('Fraud Risk Analysis &amp; Responses'!$B$12:$B13)),_xlpm.v,INDEX('Fraud Risk Analysis &amp; Responses'!$J:$J,_xlpm.g),IF(_xlpm.v="","",_xlpm.v)),"")</f>
        <v>Ficticious entries</v>
      </c>
      <c r="K7" s="212" t="str" cm="1">
        <f t="array" ref="K7">IFERROR(_xlfn.LET(_xlpm.g,LOOKUP(2,1/('Fraud Risk Analysis &amp; Responses'!$B$12:$B13&lt;&gt;""),ROW('Fraud Risk Analysis &amp; Responses'!$B$12:$B13)),_xlpm.v,INDEX('Fraud Risk Analysis &amp; Responses'!$N:$N,_xlpm.g),IF(_xlpm.v="","",_xlpm.v)),"")</f>
        <v/>
      </c>
      <c r="L7" s="219" t="s">
        <v>440</v>
      </c>
    </row>
    <row r="8" spans="1:25" ht="52.8" x14ac:dyDescent="0.25">
      <c r="A8" s="189">
        <v>3</v>
      </c>
      <c r="B8" s="190" t="str">
        <f>IF('Fraud Risk Analysis &amp; Responses'!D14="","",'Fraud Risk Analysis &amp; Responses'!D14)</f>
        <v>Board/directors are not independent of management</v>
      </c>
      <c r="C8" s="212" t="s">
        <v>356</v>
      </c>
      <c r="D8" s="212" t="str">
        <f>IF('Fraud Risk Analysis &amp; Responses'!E14="","",'Fraud Risk Analysis &amp; Responses'!E14)</f>
        <v>Yes</v>
      </c>
      <c r="E8" s="212" t="str">
        <f>IF('Fraud Risk Analysis &amp; Responses'!F14="","",'Fraud Risk Analysis &amp; Responses'!F14)</f>
        <v>Since the Business is family owned and managed complletely by two brothers who are also directos</v>
      </c>
      <c r="F8" s="217" t="str" cm="1">
        <f t="array" ref="F8">IFERROR(_xlfn.LET(_xlpm.g,LOOKUP(2,1/('Fraud Risk Analysis &amp; Responses'!$B$12:$B14&lt;&gt;""),ROW('Fraud Risk Analysis &amp; Responses'!$B$12:$B14)),_xlpm.v,INDEX('Fraud Risk Analysis &amp; Responses'!$G:$G,_xlpm.g),IF(_xlpm.v="","",_xlpm.v)),"")</f>
        <v>opportunity: manual entries or over of controls</v>
      </c>
      <c r="G8" s="217" t="str" cm="1">
        <f t="array" ref="G8">IFERROR(_xlfn.LET(_xlpm.g,LOOKUP(2,1/('Fraud Risk Analysis &amp; Responses'!$B$12:$B14&lt;&gt;""),ROW('Fraud Risk Analysis &amp; Responses'!$B$12:$B14)),_xlpm.v,INDEX('Fraud Risk Analysis &amp; Responses'!$H:$H,_xlpm.g),IF(_xlpm.v="","",_xlpm.v)),"")</f>
        <v/>
      </c>
      <c r="H8" s="217" t="str" cm="1">
        <f t="array" ref="H8">IFERROR(_xlfn.LET(_xlpm.g,LOOKUP(2,1/('Fraud Risk Analysis &amp; Responses'!$B$12:$B14&lt;&gt;""),ROW('Fraud Risk Analysis &amp; Responses'!$B$12:$B14)),_xlpm.v,INDEX('Fraud Risk Analysis &amp; Responses'!$I:$I,_xlpm.g),IF(_xlpm.v="","",_xlpm.v)),"")</f>
        <v/>
      </c>
      <c r="I8" s="218" t="str" cm="1">
        <f t="array" ref="I8">IFERROR(_xlfn.LET(_xlpm.g,LOOKUP(2,1/('Fraud Risk Analysis &amp; Responses'!$B$12:$B14&lt;&gt;""),ROW('Fraud Risk Analysis &amp; Responses'!$B$12:$B14)),_xlpm.v,INDEX('Fraud Risk Analysis &amp; Responses'!$K:$K,_xlpm.g),IF(_xlpm.v="","",_xlpm.v)),"")</f>
        <v xml:space="preserve">Internal audit function, indenependtre view </v>
      </c>
      <c r="J8" s="212" t="str" cm="1">
        <f t="array" ref="J8">IFERROR(_xlfn.LET(_xlpm.g,LOOKUP(2,1/('Fraud Risk Analysis &amp; Responses'!$B$12:$B14&lt;&gt;""),ROW('Fraud Risk Analysis &amp; Responses'!$B$12:$B14)),_xlpm.v,INDEX('Fraud Risk Analysis &amp; Responses'!$J:$J,_xlpm.g),IF(_xlpm.v="","",_xlpm.v)),"")</f>
        <v>Ficticious entries</v>
      </c>
      <c r="K8" s="212" t="str" cm="1">
        <f t="array" ref="K8">IFERROR(_xlfn.LET(_xlpm.g,LOOKUP(2,1/('Fraud Risk Analysis &amp; Responses'!$B$12:$B14&lt;&gt;""),ROW('Fraud Risk Analysis &amp; Responses'!$B$12:$B14)),_xlpm.v,INDEX('Fraud Risk Analysis &amp; Responses'!$N:$N,_xlpm.g),IF(_xlpm.v="","",_xlpm.v)),"")</f>
        <v/>
      </c>
      <c r="L8" s="219" t="s">
        <v>441</v>
      </c>
    </row>
    <row r="9" spans="1:25" ht="66" x14ac:dyDescent="0.25">
      <c r="A9" s="189">
        <v>4</v>
      </c>
      <c r="B9" s="190" t="str">
        <f>IF('Fraud Risk Analysis &amp; Responses'!D15="","",'Fraud Risk Analysis &amp; Responses'!D15)</f>
        <v xml:space="preserve">No audit committee, </v>
      </c>
      <c r="C9" s="212" t="s">
        <v>357</v>
      </c>
      <c r="D9" s="212" t="str">
        <f>IF('Fraud Risk Analysis &amp; Responses'!E15="","",'Fraud Risk Analysis &amp; Responses'!E15)</f>
        <v>Yes</v>
      </c>
      <c r="E9" s="212" t="str">
        <f>IF('Fraud Risk Analysis &amp; Responses'!F15="","",'Fraud Risk Analysis &amp; Responses'!F15)</f>
        <v/>
      </c>
      <c r="F9" s="217" t="str" cm="1">
        <f t="array" ref="F9">IFERROR(_xlfn.LET(_xlpm.g,LOOKUP(2,1/('Fraud Risk Analysis &amp; Responses'!$B$12:$B15&lt;&gt;""),ROW('Fraud Risk Analysis &amp; Responses'!$B$12:$B15)),_xlpm.v,INDEX('Fraud Risk Analysis &amp; Responses'!$G:$G,_xlpm.g),IF(_xlpm.v="","",_xlpm.v)),"")</f>
        <v>opportunity: manual entries or over of controls</v>
      </c>
      <c r="G9" s="217" t="str" cm="1">
        <f t="array" ref="G9">IFERROR(_xlfn.LET(_xlpm.g,LOOKUP(2,1/('Fraud Risk Analysis &amp; Responses'!$B$12:$B15&lt;&gt;""),ROW('Fraud Risk Analysis &amp; Responses'!$B$12:$B15)),_xlpm.v,INDEX('Fraud Risk Analysis &amp; Responses'!$H:$H,_xlpm.g),IF(_xlpm.v="","",_xlpm.v)),"")</f>
        <v/>
      </c>
      <c r="H9" s="217" t="str" cm="1">
        <f t="array" ref="H9">IFERROR(_xlfn.LET(_xlpm.g,LOOKUP(2,1/('Fraud Risk Analysis &amp; Responses'!$B$12:$B15&lt;&gt;""),ROW('Fraud Risk Analysis &amp; Responses'!$B$12:$B15)),_xlpm.v,INDEX('Fraud Risk Analysis &amp; Responses'!$I:$I,_xlpm.g),IF(_xlpm.v="","",_xlpm.v)),"")</f>
        <v/>
      </c>
      <c r="I9" s="218" t="str" cm="1">
        <f t="array" ref="I9">IFERROR(_xlfn.LET(_xlpm.g,LOOKUP(2,1/('Fraud Risk Analysis &amp; Responses'!$B$12:$B15&lt;&gt;""),ROW('Fraud Risk Analysis &amp; Responses'!$B$12:$B15)),_xlpm.v,INDEX('Fraud Risk Analysis &amp; Responses'!$K:$K,_xlpm.g),IF(_xlpm.v="","",_xlpm.v)),"")</f>
        <v xml:space="preserve">Internal audit function, indenependtre view </v>
      </c>
      <c r="J9" s="212" t="str" cm="1">
        <f t="array" ref="J9">IFERROR(_xlfn.LET(_xlpm.g,LOOKUP(2,1/('Fraud Risk Analysis &amp; Responses'!$B$12:$B15&lt;&gt;""),ROW('Fraud Risk Analysis &amp; Responses'!$B$12:$B15)),_xlpm.v,INDEX('Fraud Risk Analysis &amp; Responses'!$J:$J,_xlpm.g),IF(_xlpm.v="","",_xlpm.v)),"")</f>
        <v>Ficticious entries</v>
      </c>
      <c r="K9" s="212" t="str" cm="1">
        <f t="array" ref="K9">IFERROR(_xlfn.LET(_xlpm.g,LOOKUP(2,1/('Fraud Risk Analysis &amp; Responses'!$B$12:$B15&lt;&gt;""),ROW('Fraud Risk Analysis &amp; Responses'!$B$12:$B15)),_xlpm.v,INDEX('Fraud Risk Analysis &amp; Responses'!$N:$N,_xlpm.g),IF(_xlpm.v="","",_xlpm.v)),"")</f>
        <v/>
      </c>
      <c r="L9" s="219" t="s">
        <v>442</v>
      </c>
    </row>
    <row r="10" spans="1:25" ht="52.8" x14ac:dyDescent="0.25">
      <c r="A10" s="189">
        <v>5</v>
      </c>
      <c r="B10" s="190" t="str">
        <f>IF('Fraud Risk Analysis &amp; Responses'!D16="","",'Fraud Risk Analysis &amp; Responses'!D16)</f>
        <v>infrequent board meetings, and little board attention to financial reporting and internal control</v>
      </c>
      <c r="C10" s="212" t="s">
        <v>358</v>
      </c>
      <c r="D10" s="212" t="str">
        <f>IF('Fraud Risk Analysis &amp; Responses'!E16="","",'Fraud Risk Analysis &amp; Responses'!E16)</f>
        <v/>
      </c>
      <c r="E10" s="212" t="str">
        <f>IF('Fraud Risk Analysis &amp; Responses'!F16="","",'Fraud Risk Analysis &amp; Responses'!F16)</f>
        <v/>
      </c>
      <c r="F10" s="217" t="str" cm="1">
        <f t="array" ref="F10">IFERROR(_xlfn.LET(_xlpm.g,LOOKUP(2,1/('Fraud Risk Analysis &amp; Responses'!$B$12:$B16&lt;&gt;""),ROW('Fraud Risk Analysis &amp; Responses'!$B$12:$B16)),_xlpm.v,INDEX('Fraud Risk Analysis &amp; Responses'!$G:$G,_xlpm.g),IF(_xlpm.v="","",_xlpm.v)),"")</f>
        <v>opportunity: manual entries or over of controls</v>
      </c>
      <c r="G10" s="217" t="str" cm="1">
        <f t="array" ref="G10">IFERROR(_xlfn.LET(_xlpm.g,LOOKUP(2,1/('Fraud Risk Analysis &amp; Responses'!$B$12:$B16&lt;&gt;""),ROW('Fraud Risk Analysis &amp; Responses'!$B$12:$B16)),_xlpm.v,INDEX('Fraud Risk Analysis &amp; Responses'!$H:$H,_xlpm.g),IF(_xlpm.v="","",_xlpm.v)),"")</f>
        <v/>
      </c>
      <c r="H10" s="217" t="str" cm="1">
        <f t="array" ref="H10">IFERROR(_xlfn.LET(_xlpm.g,LOOKUP(2,1/('Fraud Risk Analysis &amp; Responses'!$B$12:$B16&lt;&gt;""),ROW('Fraud Risk Analysis &amp; Responses'!$B$12:$B16)),_xlpm.v,INDEX('Fraud Risk Analysis &amp; Responses'!$I:$I,_xlpm.g),IF(_xlpm.v="","",_xlpm.v)),"")</f>
        <v/>
      </c>
      <c r="I10" s="218" t="str" cm="1">
        <f t="array" ref="I10">IFERROR(_xlfn.LET(_xlpm.g,LOOKUP(2,1/('Fraud Risk Analysis &amp; Responses'!$B$12:$B16&lt;&gt;""),ROW('Fraud Risk Analysis &amp; Responses'!$B$12:$B16)),_xlpm.v,INDEX('Fraud Risk Analysis &amp; Responses'!$K:$K,_xlpm.g),IF(_xlpm.v="","",_xlpm.v)),"")</f>
        <v xml:space="preserve">Internal audit function, indenependtre view </v>
      </c>
      <c r="J10" s="212" t="str" cm="1">
        <f t="array" ref="J10">IFERROR(_xlfn.LET(_xlpm.g,LOOKUP(2,1/('Fraud Risk Analysis &amp; Responses'!$B$12:$B16&lt;&gt;""),ROW('Fraud Risk Analysis &amp; Responses'!$B$12:$B16)),_xlpm.v,INDEX('Fraud Risk Analysis &amp; Responses'!$J:$J,_xlpm.g),IF(_xlpm.v="","",_xlpm.v)),"")</f>
        <v>Ficticious entries</v>
      </c>
      <c r="K10" s="212" t="str" cm="1">
        <f t="array" ref="K10">IFERROR(_xlfn.LET(_xlpm.g,LOOKUP(2,1/('Fraud Risk Analysis &amp; Responses'!$B$12:$B16&lt;&gt;""),ROW('Fraud Risk Analysis &amp; Responses'!$B$12:$B16)),_xlpm.v,INDEX('Fraud Risk Analysis &amp; Responses'!$N:$N,_xlpm.g),IF(_xlpm.v="","",_xlpm.v)),"")</f>
        <v/>
      </c>
      <c r="L10" s="219" t="s">
        <v>443</v>
      </c>
    </row>
    <row r="11" spans="1:25" ht="66" x14ac:dyDescent="0.25">
      <c r="A11" s="189">
        <v>6</v>
      </c>
      <c r="B11" s="190" t="str">
        <f>IF('Fraud Risk Analysis &amp; Responses'!D17="","",'Fraud Risk Analysis &amp; Responses'!D17)</f>
        <v>Board dominated by a single person or small group</v>
      </c>
      <c r="C11" s="212" t="s">
        <v>359</v>
      </c>
      <c r="D11" s="212" t="str">
        <f>IF('Fraud Risk Analysis &amp; Responses'!E17="","",'Fraud Risk Analysis &amp; Responses'!E17)</f>
        <v/>
      </c>
      <c r="E11" s="212" t="str">
        <f>IF('Fraud Risk Analysis &amp; Responses'!F17="","",'Fraud Risk Analysis &amp; Responses'!F17)</f>
        <v/>
      </c>
      <c r="F11" s="217" t="str" cm="1">
        <f t="array" ref="F11">IFERROR(_xlfn.LET(_xlpm.g,LOOKUP(2,1/('Fraud Risk Analysis &amp; Responses'!$B$12:$B17&lt;&gt;""),ROW('Fraud Risk Analysis &amp; Responses'!$B$12:$B17)),_xlpm.v,INDEX('Fraud Risk Analysis &amp; Responses'!$G:$G,_xlpm.g),IF(_xlpm.v="","",_xlpm.v)),"")</f>
        <v>opportunity: manual entries or over of controls</v>
      </c>
      <c r="G11" s="217" t="str" cm="1">
        <f t="array" ref="G11">IFERROR(_xlfn.LET(_xlpm.g,LOOKUP(2,1/('Fraud Risk Analysis &amp; Responses'!$B$12:$B17&lt;&gt;""),ROW('Fraud Risk Analysis &amp; Responses'!$B$12:$B17)),_xlpm.v,INDEX('Fraud Risk Analysis &amp; Responses'!$H:$H,_xlpm.g),IF(_xlpm.v="","",_xlpm.v)),"")</f>
        <v/>
      </c>
      <c r="H11" s="217" t="str" cm="1">
        <f t="array" ref="H11">IFERROR(_xlfn.LET(_xlpm.g,LOOKUP(2,1/('Fraud Risk Analysis &amp; Responses'!$B$12:$B17&lt;&gt;""),ROW('Fraud Risk Analysis &amp; Responses'!$B$12:$B17)),_xlpm.v,INDEX('Fraud Risk Analysis &amp; Responses'!$I:$I,_xlpm.g),IF(_xlpm.v="","",_xlpm.v)),"")</f>
        <v/>
      </c>
      <c r="I11" s="218" t="str" cm="1">
        <f t="array" ref="I11">IFERROR(_xlfn.LET(_xlpm.g,LOOKUP(2,1/('Fraud Risk Analysis &amp; Responses'!$B$12:$B17&lt;&gt;""),ROW('Fraud Risk Analysis &amp; Responses'!$B$12:$B17)),_xlpm.v,INDEX('Fraud Risk Analysis &amp; Responses'!$K:$K,_xlpm.g),IF(_xlpm.v="","",_xlpm.v)),"")</f>
        <v xml:space="preserve">Internal audit function, indenependtre view </v>
      </c>
      <c r="J11" s="212" t="str" cm="1">
        <f t="array" ref="J11">IFERROR(_xlfn.LET(_xlpm.g,LOOKUP(2,1/('Fraud Risk Analysis &amp; Responses'!$B$12:$B17&lt;&gt;""),ROW('Fraud Risk Analysis &amp; Responses'!$B$12:$B17)),_xlpm.v,INDEX('Fraud Risk Analysis &amp; Responses'!$J:$J,_xlpm.g),IF(_xlpm.v="","",_xlpm.v)),"")</f>
        <v>Ficticious entries</v>
      </c>
      <c r="K11" s="212" t="str" cm="1">
        <f t="array" ref="K11">IFERROR(_xlfn.LET(_xlpm.g,LOOKUP(2,1/('Fraud Risk Analysis &amp; Responses'!$B$12:$B17&lt;&gt;""),ROW('Fraud Risk Analysis &amp; Responses'!$B$12:$B17)),_xlpm.v,INDEX('Fraud Risk Analysis &amp; Responses'!$N:$N,_xlpm.g),IF(_xlpm.v="","",_xlpm.v)),"")</f>
        <v/>
      </c>
      <c r="L11" s="219" t="s">
        <v>444</v>
      </c>
    </row>
    <row r="12" spans="1:25" ht="66" x14ac:dyDescent="0.25">
      <c r="A12" s="189">
        <v>7</v>
      </c>
      <c r="B12" s="190" t="str">
        <f>IF('Fraud Risk Analysis &amp; Responses'!D18="","",'Fraud Risk Analysis &amp; Responses'!D18)</f>
        <v>No strategic business plan or budget, and no comparison of actual results to budget</v>
      </c>
      <c r="C12" s="212" t="s">
        <v>360</v>
      </c>
      <c r="D12" s="212" t="str">
        <f>IF('Fraud Risk Analysis &amp; Responses'!E18="","",'Fraud Risk Analysis &amp; Responses'!E18)</f>
        <v/>
      </c>
      <c r="E12" s="212" t="str">
        <f>IF('Fraud Risk Analysis &amp; Responses'!F18="","",'Fraud Risk Analysis &amp; Responses'!F18)</f>
        <v/>
      </c>
      <c r="F12" s="217" t="str" cm="1">
        <f t="array" ref="F12">IFERROR(_xlfn.LET(_xlpm.g,LOOKUP(2,1/('Fraud Risk Analysis &amp; Responses'!$B$12:$B18&lt;&gt;""),ROW('Fraud Risk Analysis &amp; Responses'!$B$12:$B18)),_xlpm.v,INDEX('Fraud Risk Analysis &amp; Responses'!$G:$G,_xlpm.g),IF(_xlpm.v="","",_xlpm.v)),"")</f>
        <v>opportunity: manual entries or over of controls</v>
      </c>
      <c r="G12" s="217" t="str" cm="1">
        <f t="array" ref="G12">IFERROR(_xlfn.LET(_xlpm.g,LOOKUP(2,1/('Fraud Risk Analysis &amp; Responses'!$B$12:$B18&lt;&gt;""),ROW('Fraud Risk Analysis &amp; Responses'!$B$12:$B18)),_xlpm.v,INDEX('Fraud Risk Analysis &amp; Responses'!$H:$H,_xlpm.g),IF(_xlpm.v="","",_xlpm.v)),"")</f>
        <v/>
      </c>
      <c r="H12" s="217" t="str" cm="1">
        <f t="array" ref="H12">IFERROR(_xlfn.LET(_xlpm.g,LOOKUP(2,1/('Fraud Risk Analysis &amp; Responses'!$B$12:$B18&lt;&gt;""),ROW('Fraud Risk Analysis &amp; Responses'!$B$12:$B18)),_xlpm.v,INDEX('Fraud Risk Analysis &amp; Responses'!$I:$I,_xlpm.g),IF(_xlpm.v="","",_xlpm.v)),"")</f>
        <v/>
      </c>
      <c r="I12" s="218" t="str" cm="1">
        <f t="array" ref="I12">IFERROR(_xlfn.LET(_xlpm.g,LOOKUP(2,1/('Fraud Risk Analysis &amp; Responses'!$B$12:$B18&lt;&gt;""),ROW('Fraud Risk Analysis &amp; Responses'!$B$12:$B18)),_xlpm.v,INDEX('Fraud Risk Analysis &amp; Responses'!$K:$K,_xlpm.g),IF(_xlpm.v="","",_xlpm.v)),"")</f>
        <v xml:space="preserve">Internal audit function, indenependtre view </v>
      </c>
      <c r="J12" s="212" t="str" cm="1">
        <f t="array" ref="J12">IFERROR(_xlfn.LET(_xlpm.g,LOOKUP(2,1/('Fraud Risk Analysis &amp; Responses'!$B$12:$B18&lt;&gt;""),ROW('Fraud Risk Analysis &amp; Responses'!$B$12:$B18)),_xlpm.v,INDEX('Fraud Risk Analysis &amp; Responses'!$J:$J,_xlpm.g),IF(_xlpm.v="","",_xlpm.v)),"")</f>
        <v>Ficticious entries</v>
      </c>
      <c r="K12" s="212" t="str" cm="1">
        <f t="array" ref="K12">IFERROR(_xlfn.LET(_xlpm.g,LOOKUP(2,1/('Fraud Risk Analysis &amp; Responses'!$B$12:$B18&lt;&gt;""),ROW('Fraud Risk Analysis &amp; Responses'!$B$12:$B18)),_xlpm.v,INDEX('Fraud Risk Analysis &amp; Responses'!$N:$N,_xlpm.g),IF(_xlpm.v="","",_xlpm.v)),"")</f>
        <v/>
      </c>
      <c r="L12" s="219" t="s">
        <v>445</v>
      </c>
    </row>
    <row r="13" spans="1:25" ht="39.6" x14ac:dyDescent="0.25">
      <c r="A13" s="189">
        <v>8</v>
      </c>
      <c r="B13" s="190" t="str">
        <f>IF('Fraud Risk Analysis &amp; Responses'!D19="","",'Fraud Risk Analysis &amp; Responses'!D19)</f>
        <v>Inadequate review/controls over major decisions, expenditures, expense claims and large/unusual supplier transactions</v>
      </c>
      <c r="C13" s="212" t="s">
        <v>378</v>
      </c>
      <c r="D13" s="212" t="str">
        <f>IF('Fraud Risk Analysis &amp; Responses'!E19="","",'Fraud Risk Analysis &amp; Responses'!E19)</f>
        <v/>
      </c>
      <c r="E13" s="212" t="str">
        <f>IF('Fraud Risk Analysis &amp; Responses'!F19="","",'Fraud Risk Analysis &amp; Responses'!F19)</f>
        <v/>
      </c>
      <c r="F13" s="217" t="str" cm="1">
        <f t="array" ref="F13">IFERROR(_xlfn.LET(_xlpm.g,LOOKUP(2,1/('Fraud Risk Analysis &amp; Responses'!$B$12:$B19&lt;&gt;""),ROW('Fraud Risk Analysis &amp; Responses'!$B$12:$B19)),_xlpm.v,INDEX('Fraud Risk Analysis &amp; Responses'!$G:$G,_xlpm.g),IF(_xlpm.v="","",_xlpm.v)),"")</f>
        <v>opportunity: manual entries or over of controls</v>
      </c>
      <c r="G13" s="217" t="str" cm="1">
        <f t="array" ref="G13">IFERROR(_xlfn.LET(_xlpm.g,LOOKUP(2,1/('Fraud Risk Analysis &amp; Responses'!$B$12:$B19&lt;&gt;""),ROW('Fraud Risk Analysis &amp; Responses'!$B$12:$B19)),_xlpm.v,INDEX('Fraud Risk Analysis &amp; Responses'!$H:$H,_xlpm.g),IF(_xlpm.v="","",_xlpm.v)),"")</f>
        <v/>
      </c>
      <c r="H13" s="217" t="str" cm="1">
        <f t="array" ref="H13">IFERROR(_xlfn.LET(_xlpm.g,LOOKUP(2,1/('Fraud Risk Analysis &amp; Responses'!$B$12:$B19&lt;&gt;""),ROW('Fraud Risk Analysis &amp; Responses'!$B$12:$B19)),_xlpm.v,INDEX('Fraud Risk Analysis &amp; Responses'!$I:$I,_xlpm.g),IF(_xlpm.v="","",_xlpm.v)),"")</f>
        <v/>
      </c>
      <c r="I13" s="218" t="str" cm="1">
        <f t="array" ref="I13">IFERROR(_xlfn.LET(_xlpm.g,LOOKUP(2,1/('Fraud Risk Analysis &amp; Responses'!$B$12:$B19&lt;&gt;""),ROW('Fraud Risk Analysis &amp; Responses'!$B$12:$B19)),_xlpm.v,INDEX('Fraud Risk Analysis &amp; Responses'!$K:$K,_xlpm.g),IF(_xlpm.v="","",_xlpm.v)),"")</f>
        <v xml:space="preserve">Internal audit function, indenependtre view </v>
      </c>
      <c r="J13" s="212" t="str" cm="1">
        <f t="array" ref="J13">IFERROR(_xlfn.LET(_xlpm.g,LOOKUP(2,1/('Fraud Risk Analysis &amp; Responses'!$B$12:$B19&lt;&gt;""),ROW('Fraud Risk Analysis &amp; Responses'!$B$12:$B19)),_xlpm.v,INDEX('Fraud Risk Analysis &amp; Responses'!$J:$J,_xlpm.g),IF(_xlpm.v="","",_xlpm.v)),"")</f>
        <v>Ficticious entries</v>
      </c>
      <c r="K13" s="212" t="str" cm="1">
        <f t="array" ref="K13">IFERROR(_xlfn.LET(_xlpm.g,LOOKUP(2,1/('Fraud Risk Analysis &amp; Responses'!$B$12:$B19&lt;&gt;""),ROW('Fraud Risk Analysis &amp; Responses'!$B$12:$B19)),_xlpm.v,INDEX('Fraud Risk Analysis &amp; Responses'!$N:$N,_xlpm.g),IF(_xlpm.v="","",_xlpm.v)),"")</f>
        <v/>
      </c>
      <c r="L13" s="219" t="s">
        <v>446</v>
      </c>
    </row>
    <row r="14" spans="1:25" ht="52.8" x14ac:dyDescent="0.25">
      <c r="A14" s="189">
        <v>9</v>
      </c>
      <c r="B14" s="190" t="str">
        <f>IF('Fraud Risk Analysis &amp; Responses'!D20="","",'Fraud Risk Analysis &amp; Responses'!D20)</f>
        <v>Allegations of fraud/non-compliance not properly investigated</v>
      </c>
      <c r="C14" s="212" t="s">
        <v>361</v>
      </c>
      <c r="D14" s="212" t="str">
        <f>IF('Fraud Risk Analysis &amp; Responses'!E20="","",'Fraud Risk Analysis &amp; Responses'!E20)</f>
        <v/>
      </c>
      <c r="E14" s="212" t="str">
        <f>IF('Fraud Risk Analysis &amp; Responses'!F20="","",'Fraud Risk Analysis &amp; Responses'!F20)</f>
        <v/>
      </c>
      <c r="F14" s="217" t="str" cm="1">
        <f t="array" ref="F14">IFERROR(_xlfn.LET(_xlpm.g,LOOKUP(2,1/('Fraud Risk Analysis &amp; Responses'!$B$12:$B20&lt;&gt;""),ROW('Fraud Risk Analysis &amp; Responses'!$B$12:$B20)),_xlpm.v,INDEX('Fraud Risk Analysis &amp; Responses'!$G:$G,_xlpm.g),IF(_xlpm.v="","",_xlpm.v)),"")</f>
        <v>opportunity: manual entries or over of controls</v>
      </c>
      <c r="G14" s="217" t="str" cm="1">
        <f t="array" ref="G14">IFERROR(_xlfn.LET(_xlpm.g,LOOKUP(2,1/('Fraud Risk Analysis &amp; Responses'!$B$12:$B20&lt;&gt;""),ROW('Fraud Risk Analysis &amp; Responses'!$B$12:$B20)),_xlpm.v,INDEX('Fraud Risk Analysis &amp; Responses'!$H:$H,_xlpm.g),IF(_xlpm.v="","",_xlpm.v)),"")</f>
        <v/>
      </c>
      <c r="H14" s="217" t="str" cm="1">
        <f t="array" ref="H14">IFERROR(_xlfn.LET(_xlpm.g,LOOKUP(2,1/('Fraud Risk Analysis &amp; Responses'!$B$12:$B20&lt;&gt;""),ROW('Fraud Risk Analysis &amp; Responses'!$B$12:$B20)),_xlpm.v,INDEX('Fraud Risk Analysis &amp; Responses'!$I:$I,_xlpm.g),IF(_xlpm.v="","",_xlpm.v)),"")</f>
        <v/>
      </c>
      <c r="I14" s="218" t="str" cm="1">
        <f t="array" ref="I14">IFERROR(_xlfn.LET(_xlpm.g,LOOKUP(2,1/('Fraud Risk Analysis &amp; Responses'!$B$12:$B20&lt;&gt;""),ROW('Fraud Risk Analysis &amp; Responses'!$B$12:$B20)),_xlpm.v,INDEX('Fraud Risk Analysis &amp; Responses'!$K:$K,_xlpm.g),IF(_xlpm.v="","",_xlpm.v)),"")</f>
        <v xml:space="preserve">Internal audit function, indenependtre view </v>
      </c>
      <c r="J14" s="212" t="str" cm="1">
        <f t="array" ref="J14">IFERROR(_xlfn.LET(_xlpm.g,LOOKUP(2,1/('Fraud Risk Analysis &amp; Responses'!$B$12:$B20&lt;&gt;""),ROW('Fraud Risk Analysis &amp; Responses'!$B$12:$B20)),_xlpm.v,INDEX('Fraud Risk Analysis &amp; Responses'!$J:$J,_xlpm.g),IF(_xlpm.v="","",_xlpm.v)),"")</f>
        <v>Ficticious entries</v>
      </c>
      <c r="K14" s="212" t="str" cm="1">
        <f t="array" ref="K14">IFERROR(_xlfn.LET(_xlpm.g,LOOKUP(2,1/('Fraud Risk Analysis &amp; Responses'!$B$12:$B20&lt;&gt;""),ROW('Fraud Risk Analysis &amp; Responses'!$B$12:$B20)),_xlpm.v,INDEX('Fraud Risk Analysis &amp; Responses'!$N:$N,_xlpm.g),IF(_xlpm.v="","",_xlpm.v)),"")</f>
        <v/>
      </c>
      <c r="L14" s="219" t="s">
        <v>447</v>
      </c>
    </row>
    <row r="15" spans="1:25" ht="52.8" x14ac:dyDescent="0.25">
      <c r="A15" s="189">
        <v>10</v>
      </c>
      <c r="B15" s="190" t="str">
        <f>IF('Fraud Risk Analysis &amp; Responses'!D21="","",'Fraud Risk Analysis &amp; Responses'!D21)</f>
        <v xml:space="preserve">Management roles/responsibilities unclear; high turnover in board, management or accounting personnel; </v>
      </c>
      <c r="C15" s="212" t="s">
        <v>362</v>
      </c>
      <c r="D15" s="212" t="str">
        <f>IF('Fraud Risk Analysis &amp; Responses'!E21="","",'Fraud Risk Analysis &amp; Responses'!E21)</f>
        <v/>
      </c>
      <c r="E15" s="212" t="str">
        <f>IF('Fraud Risk Analysis &amp; Responses'!F21="","",'Fraud Risk Analysis &amp; Responses'!F21)</f>
        <v/>
      </c>
      <c r="F15" s="217" t="str" cm="1">
        <f t="array" ref="F15">IFERROR(_xlfn.LET(_xlpm.g,LOOKUP(2,1/('Fraud Risk Analysis &amp; Responses'!$B$12:$B21&lt;&gt;""),ROW('Fraud Risk Analysis &amp; Responses'!$B$12:$B21)),_xlpm.v,INDEX('Fraud Risk Analysis &amp; Responses'!$G:$G,_xlpm.g),IF(_xlpm.v="","",_xlpm.v)),"")</f>
        <v>opportunity: manual entries or over of controls</v>
      </c>
      <c r="G15" s="217" t="str" cm="1">
        <f t="array" ref="G15">IFERROR(_xlfn.LET(_xlpm.g,LOOKUP(2,1/('Fraud Risk Analysis &amp; Responses'!$B$12:$B21&lt;&gt;""),ROW('Fraud Risk Analysis &amp; Responses'!$B$12:$B21)),_xlpm.v,INDEX('Fraud Risk Analysis &amp; Responses'!$H:$H,_xlpm.g),IF(_xlpm.v="","",_xlpm.v)),"")</f>
        <v/>
      </c>
      <c r="H15" s="217" t="str" cm="1">
        <f t="array" ref="H15">IFERROR(_xlfn.LET(_xlpm.g,LOOKUP(2,1/('Fraud Risk Analysis &amp; Responses'!$B$12:$B21&lt;&gt;""),ROW('Fraud Risk Analysis &amp; Responses'!$B$12:$B21)),_xlpm.v,INDEX('Fraud Risk Analysis &amp; Responses'!$I:$I,_xlpm.g),IF(_xlpm.v="","",_xlpm.v)),"")</f>
        <v/>
      </c>
      <c r="I15" s="218" t="str" cm="1">
        <f t="array" ref="I15">IFERROR(_xlfn.LET(_xlpm.g,LOOKUP(2,1/('Fraud Risk Analysis &amp; Responses'!$B$12:$B21&lt;&gt;""),ROW('Fraud Risk Analysis &amp; Responses'!$B$12:$B21)),_xlpm.v,INDEX('Fraud Risk Analysis &amp; Responses'!$K:$K,_xlpm.g),IF(_xlpm.v="","",_xlpm.v)),"")</f>
        <v xml:space="preserve">Internal audit function, indenependtre view </v>
      </c>
      <c r="J15" s="212" t="str" cm="1">
        <f t="array" ref="J15">IFERROR(_xlfn.LET(_xlpm.g,LOOKUP(2,1/('Fraud Risk Analysis &amp; Responses'!$B$12:$B21&lt;&gt;""),ROW('Fraud Risk Analysis &amp; Responses'!$B$12:$B21)),_xlpm.v,INDEX('Fraud Risk Analysis &amp; Responses'!$J:$J,_xlpm.g),IF(_xlpm.v="","",_xlpm.v)),"")</f>
        <v>Ficticious entries</v>
      </c>
      <c r="K15" s="212" t="str" cm="1">
        <f t="array" ref="K15">IFERROR(_xlfn.LET(_xlpm.g,LOOKUP(2,1/('Fraud Risk Analysis &amp; Responses'!$B$12:$B21&lt;&gt;""),ROW('Fraud Risk Analysis &amp; Responses'!$B$12:$B21)),_xlpm.v,INDEX('Fraud Risk Analysis &amp; Responses'!$N:$N,_xlpm.g),IF(_xlpm.v="","",_xlpm.v)),"")</f>
        <v/>
      </c>
      <c r="L15" s="219" t="s">
        <v>448</v>
      </c>
    </row>
    <row r="16" spans="1:25" ht="39.6" x14ac:dyDescent="0.25">
      <c r="A16" s="189">
        <v>11</v>
      </c>
      <c r="B16" s="190" t="str">
        <f>IF('Fraud Risk Analysis &amp; Responses'!D22="","",'Fraud Risk Analysis &amp; Responses'!D22)</f>
        <v>Significant control deficiencies ignored/uncorrected, and failure to monitor the operation of significant controls</v>
      </c>
      <c r="C16" s="212" t="s">
        <v>363</v>
      </c>
      <c r="D16" s="212" t="str">
        <f>IF('Fraud Risk Analysis &amp; Responses'!E22="","",'Fraud Risk Analysis &amp; Responses'!E22)</f>
        <v/>
      </c>
      <c r="E16" s="212" t="str">
        <f>IF('Fraud Risk Analysis &amp; Responses'!F22="","",'Fraud Risk Analysis &amp; Responses'!F22)</f>
        <v/>
      </c>
      <c r="F16" s="217" t="str" cm="1">
        <f t="array" ref="F16">IFERROR(_xlfn.LET(_xlpm.g,LOOKUP(2,1/('Fraud Risk Analysis &amp; Responses'!$B$12:$B22&lt;&gt;""),ROW('Fraud Risk Analysis &amp; Responses'!$B$12:$B22)),_xlpm.v,INDEX('Fraud Risk Analysis &amp; Responses'!$G:$G,_xlpm.g),IF(_xlpm.v="","",_xlpm.v)),"")</f>
        <v/>
      </c>
      <c r="G16" s="217" t="str" cm="1">
        <f t="array" ref="G16">IFERROR(_xlfn.LET(_xlpm.g,LOOKUP(2,1/('Fraud Risk Analysis &amp; Responses'!$B$12:$B22&lt;&gt;""),ROW('Fraud Risk Analysis &amp; Responses'!$B$12:$B22)),_xlpm.v,INDEX('Fraud Risk Analysis &amp; Responses'!$H:$H,_xlpm.g),IF(_xlpm.v="","",_xlpm.v)),"")</f>
        <v/>
      </c>
      <c r="H16" s="217" t="str" cm="1">
        <f t="array" ref="H16">IFERROR(_xlfn.LET(_xlpm.g,LOOKUP(2,1/('Fraud Risk Analysis &amp; Responses'!$B$12:$B22&lt;&gt;""),ROW('Fraud Risk Analysis &amp; Responses'!$B$12:$B22)),_xlpm.v,INDEX('Fraud Risk Analysis &amp; Responses'!$I:$I,_xlpm.g),IF(_xlpm.v="","",_xlpm.v)),"")</f>
        <v/>
      </c>
      <c r="I16" s="218" t="str" cm="1">
        <f t="array" ref="I16">IFERROR(_xlfn.LET(_xlpm.g,LOOKUP(2,1/('Fraud Risk Analysis &amp; Responses'!$B$12:$B22&lt;&gt;""),ROW('Fraud Risk Analysis &amp; Responses'!$B$12:$B22)),_xlpm.v,INDEX('Fraud Risk Analysis &amp; Responses'!$K:$K,_xlpm.g),IF(_xlpm.v="","",_xlpm.v)),"")</f>
        <v/>
      </c>
      <c r="J16" s="212" t="str" cm="1">
        <f t="array" ref="J16">IFERROR(_xlfn.LET(_xlpm.g,LOOKUP(2,1/('Fraud Risk Analysis &amp; Responses'!$B$12:$B22&lt;&gt;""),ROW('Fraud Risk Analysis &amp; Responses'!$B$12:$B22)),_xlpm.v,INDEX('Fraud Risk Analysis &amp; Responses'!$J:$J,_xlpm.g),IF(_xlpm.v="","",_xlpm.v)),"")</f>
        <v/>
      </c>
      <c r="K16" s="212" t="str" cm="1">
        <f t="array" ref="K16">IFERROR(_xlfn.LET(_xlpm.g,LOOKUP(2,1/('Fraud Risk Analysis &amp; Responses'!$B$12:$B22&lt;&gt;""),ROW('Fraud Risk Analysis &amp; Responses'!$B$12:$B22)),_xlpm.v,INDEX('Fraud Risk Analysis &amp; Responses'!$N:$N,_xlpm.g),IF(_xlpm.v="","",_xlpm.v)),"")</f>
        <v/>
      </c>
      <c r="L16" s="219" t="s">
        <v>449</v>
      </c>
    </row>
    <row r="17" spans="1:12" ht="39.6" x14ac:dyDescent="0.25">
      <c r="A17" s="189">
        <v>12</v>
      </c>
      <c r="B17" s="190" t="str">
        <f>IF('Fraud Risk Analysis &amp; Responses'!D23="","",'Fraud Risk Analysis &amp; Responses'!D23)</f>
        <v>Inadequate supervision of financial staff, or ineffective/unqualified accounting, IT or internal audit staff</v>
      </c>
      <c r="C17" s="212" t="s">
        <v>364</v>
      </c>
      <c r="D17" s="212" t="str">
        <f>IF('Fraud Risk Analysis &amp; Responses'!E23="","",'Fraud Risk Analysis &amp; Responses'!E23)</f>
        <v/>
      </c>
      <c r="E17" s="212" t="str">
        <f>IF('Fraud Risk Analysis &amp; Responses'!F23="","",'Fraud Risk Analysis &amp; Responses'!F23)</f>
        <v/>
      </c>
      <c r="F17" s="217" t="str" cm="1">
        <f t="array" ref="F17">IFERROR(_xlfn.LET(_xlpm.g,LOOKUP(2,1/('Fraud Risk Analysis &amp; Responses'!$B$12:$B23&lt;&gt;""),ROW('Fraud Risk Analysis &amp; Responses'!$B$12:$B23)),_xlpm.v,INDEX('Fraud Risk Analysis &amp; Responses'!$G:$G,_xlpm.g),IF(_xlpm.v="","",_xlpm.v)),"")</f>
        <v/>
      </c>
      <c r="G17" s="217" t="str" cm="1">
        <f t="array" ref="G17">IFERROR(_xlfn.LET(_xlpm.g,LOOKUP(2,1/('Fraud Risk Analysis &amp; Responses'!$B$12:$B23&lt;&gt;""),ROW('Fraud Risk Analysis &amp; Responses'!$B$12:$B23)),_xlpm.v,INDEX('Fraud Risk Analysis &amp; Responses'!$H:$H,_xlpm.g),IF(_xlpm.v="","",_xlpm.v)),"")</f>
        <v/>
      </c>
      <c r="H17" s="217" t="str" cm="1">
        <f t="array" ref="H17">IFERROR(_xlfn.LET(_xlpm.g,LOOKUP(2,1/('Fraud Risk Analysis &amp; Responses'!$B$12:$B23&lt;&gt;""),ROW('Fraud Risk Analysis &amp; Responses'!$B$12:$B23)),_xlpm.v,INDEX('Fraud Risk Analysis &amp; Responses'!$I:$I,_xlpm.g),IF(_xlpm.v="","",_xlpm.v)),"")</f>
        <v/>
      </c>
      <c r="I17" s="218" t="str" cm="1">
        <f t="array" ref="I17">IFERROR(_xlfn.LET(_xlpm.g,LOOKUP(2,1/('Fraud Risk Analysis &amp; Responses'!$B$12:$B23&lt;&gt;""),ROW('Fraud Risk Analysis &amp; Responses'!$B$12:$B23)),_xlpm.v,INDEX('Fraud Risk Analysis &amp; Responses'!$K:$K,_xlpm.g),IF(_xlpm.v="","",_xlpm.v)),"")</f>
        <v/>
      </c>
      <c r="J17" s="212" t="str" cm="1">
        <f t="array" ref="J17">IFERROR(_xlfn.LET(_xlpm.g,LOOKUP(2,1/('Fraud Risk Analysis &amp; Responses'!$B$12:$B23&lt;&gt;""),ROW('Fraud Risk Analysis &amp; Responses'!$B$12:$B23)),_xlpm.v,INDEX('Fraud Risk Analysis &amp; Responses'!$J:$J,_xlpm.g),IF(_xlpm.v="","",_xlpm.v)),"")</f>
        <v/>
      </c>
      <c r="K17" s="212" t="str" cm="1">
        <f t="array" ref="K17">IFERROR(_xlfn.LET(_xlpm.g,LOOKUP(2,1/('Fraud Risk Analysis &amp; Responses'!$B$12:$B23&lt;&gt;""),ROW('Fraud Risk Analysis &amp; Responses'!$B$12:$B23)),_xlpm.v,INDEX('Fraud Risk Analysis &amp; Responses'!$N:$N,_xlpm.g),IF(_xlpm.v="","",_xlpm.v)),"")</f>
        <v/>
      </c>
      <c r="L17" s="219" t="s">
        <v>450</v>
      </c>
    </row>
    <row r="18" spans="1:12" ht="52.8" x14ac:dyDescent="0.25">
      <c r="A18" s="189">
        <v>13</v>
      </c>
      <c r="B18" s="190" t="str">
        <f>IF('Fraud Risk Analysis &amp; Responses'!D24="","",'Fraud Risk Analysis &amp; Responses'!D24)</f>
        <v>History of management accepting high risks, and unduly aggressive financial targets/expectations for operating personnel</v>
      </c>
      <c r="C18" s="212" t="s">
        <v>365</v>
      </c>
      <c r="D18" s="212" t="str">
        <f>IF('Fraud Risk Analysis &amp; Responses'!E24="","",'Fraud Risk Analysis &amp; Responses'!E24)</f>
        <v/>
      </c>
      <c r="E18" s="212" t="str">
        <f>IF('Fraud Risk Analysis &amp; Responses'!F24="","",'Fraud Risk Analysis &amp; Responses'!F24)</f>
        <v/>
      </c>
      <c r="F18" s="217" t="str" cm="1">
        <f t="array" ref="F18">IFERROR(_xlfn.LET(_xlpm.g,LOOKUP(2,1/('Fraud Risk Analysis &amp; Responses'!$B$12:$B24&lt;&gt;""),ROW('Fraud Risk Analysis &amp; Responses'!$B$12:$B24)),_xlpm.v,INDEX('Fraud Risk Analysis &amp; Responses'!$G:$G,_xlpm.g),IF(_xlpm.v="","",_xlpm.v)),"")</f>
        <v/>
      </c>
      <c r="G18" s="217" t="str" cm="1">
        <f t="array" ref="G18">IFERROR(_xlfn.LET(_xlpm.g,LOOKUP(2,1/('Fraud Risk Analysis &amp; Responses'!$B$12:$B24&lt;&gt;""),ROW('Fraud Risk Analysis &amp; Responses'!$B$12:$B24)),_xlpm.v,INDEX('Fraud Risk Analysis &amp; Responses'!$H:$H,_xlpm.g),IF(_xlpm.v="","",_xlpm.v)),"")</f>
        <v/>
      </c>
      <c r="H18" s="217" t="str" cm="1">
        <f t="array" ref="H18">IFERROR(_xlfn.LET(_xlpm.g,LOOKUP(2,1/('Fraud Risk Analysis &amp; Responses'!$B$12:$B24&lt;&gt;""),ROW('Fraud Risk Analysis &amp; Responses'!$B$12:$B24)),_xlpm.v,INDEX('Fraud Risk Analysis &amp; Responses'!$I:$I,_xlpm.g),IF(_xlpm.v="","",_xlpm.v)),"")</f>
        <v/>
      </c>
      <c r="I18" s="218" t="str" cm="1">
        <f t="array" ref="I18">IFERROR(_xlfn.LET(_xlpm.g,LOOKUP(2,1/('Fraud Risk Analysis &amp; Responses'!$B$12:$B24&lt;&gt;""),ROW('Fraud Risk Analysis &amp; Responses'!$B$12:$B24)),_xlpm.v,INDEX('Fraud Risk Analysis &amp; Responses'!$K:$K,_xlpm.g),IF(_xlpm.v="","",_xlpm.v)),"")</f>
        <v/>
      </c>
      <c r="J18" s="212" t="str" cm="1">
        <f t="array" ref="J18">IFERROR(_xlfn.LET(_xlpm.g,LOOKUP(2,1/('Fraud Risk Analysis &amp; Responses'!$B$12:$B24&lt;&gt;""),ROW('Fraud Risk Analysis &amp; Responses'!$B$12:$B24)),_xlpm.v,INDEX('Fraud Risk Analysis &amp; Responses'!$J:$J,_xlpm.g),IF(_xlpm.v="","",_xlpm.v)),"")</f>
        <v/>
      </c>
      <c r="K18" s="212" t="str" cm="1">
        <f t="array" ref="K18">IFERROR(_xlfn.LET(_xlpm.g,LOOKUP(2,1/('Fraud Risk Analysis &amp; Responses'!$B$12:$B24&lt;&gt;""),ROW('Fraud Risk Analysis &amp; Responses'!$B$12:$B24)),_xlpm.v,INDEX('Fraud Risk Analysis &amp; Responses'!$N:$N,_xlpm.g),IF(_xlpm.v="","",_xlpm.v)),"")</f>
        <v/>
      </c>
      <c r="L18" s="219" t="s">
        <v>451</v>
      </c>
    </row>
    <row r="19" spans="1:12" ht="39.6" x14ac:dyDescent="0.25">
      <c r="A19" s="189">
        <v>14</v>
      </c>
      <c r="B19" s="190" t="str">
        <f>IF('Fraud Risk Analysis &amp; Responses'!D25="","",'Fraud Risk Analysis &amp; Responses'!D25)</f>
        <v>Management or TCWG have a history of unethical behaviour, suspected fraud, a poor reputation, or claims alleging fraud</v>
      </c>
      <c r="C19" s="212" t="s">
        <v>366</v>
      </c>
      <c r="D19" s="212" t="str">
        <f>IF('Fraud Risk Analysis &amp; Responses'!E25="","",'Fraud Risk Analysis &amp; Responses'!E25)</f>
        <v/>
      </c>
      <c r="E19" s="212" t="str">
        <f>IF('Fraud Risk Analysis &amp; Responses'!F25="","",'Fraud Risk Analysis &amp; Responses'!F25)</f>
        <v/>
      </c>
      <c r="F19" s="217" t="str" cm="1">
        <f t="array" ref="F19">IFERROR(_xlfn.LET(_xlpm.g,LOOKUP(2,1/('Fraud Risk Analysis &amp; Responses'!$B$12:$B25&lt;&gt;""),ROW('Fraud Risk Analysis &amp; Responses'!$B$12:$B25)),_xlpm.v,INDEX('Fraud Risk Analysis &amp; Responses'!$G:$G,_xlpm.g),IF(_xlpm.v="","",_xlpm.v)),"")</f>
        <v/>
      </c>
      <c r="G19" s="217" t="str" cm="1">
        <f t="array" ref="G19">IFERROR(_xlfn.LET(_xlpm.g,LOOKUP(2,1/('Fraud Risk Analysis &amp; Responses'!$B$12:$B25&lt;&gt;""),ROW('Fraud Risk Analysis &amp; Responses'!$B$12:$B25)),_xlpm.v,INDEX('Fraud Risk Analysis &amp; Responses'!$H:$H,_xlpm.g),IF(_xlpm.v="","",_xlpm.v)),"")</f>
        <v/>
      </c>
      <c r="H19" s="217" t="str" cm="1">
        <f t="array" ref="H19">IFERROR(_xlfn.LET(_xlpm.g,LOOKUP(2,1/('Fraud Risk Analysis &amp; Responses'!$B$12:$B25&lt;&gt;""),ROW('Fraud Risk Analysis &amp; Responses'!$B$12:$B25)),_xlpm.v,INDEX('Fraud Risk Analysis &amp; Responses'!$I:$I,_xlpm.g),IF(_xlpm.v="","",_xlpm.v)),"")</f>
        <v/>
      </c>
      <c r="I19" s="218" t="str" cm="1">
        <f t="array" ref="I19">IFERROR(_xlfn.LET(_xlpm.g,LOOKUP(2,1/('Fraud Risk Analysis &amp; Responses'!$B$12:$B25&lt;&gt;""),ROW('Fraud Risk Analysis &amp; Responses'!$B$12:$B25)),_xlpm.v,INDEX('Fraud Risk Analysis &amp; Responses'!$K:$K,_xlpm.g),IF(_xlpm.v="","",_xlpm.v)),"")</f>
        <v/>
      </c>
      <c r="J19" s="212" t="str" cm="1">
        <f t="array" ref="J19">IFERROR(_xlfn.LET(_xlpm.g,LOOKUP(2,1/('Fraud Risk Analysis &amp; Responses'!$B$12:$B25&lt;&gt;""),ROW('Fraud Risk Analysis &amp; Responses'!$B$12:$B25)),_xlpm.v,INDEX('Fraud Risk Analysis &amp; Responses'!$J:$J,_xlpm.g),IF(_xlpm.v="","",_xlpm.v)),"")</f>
        <v/>
      </c>
      <c r="K19" s="212" t="str" cm="1">
        <f t="array" ref="K19">IFERROR(_xlfn.LET(_xlpm.g,LOOKUP(2,1/('Fraud Risk Analysis &amp; Responses'!$B$12:$B25&lt;&gt;""),ROW('Fraud Risk Analysis &amp; Responses'!$B$12:$B25)),_xlpm.v,INDEX('Fraud Risk Analysis &amp; Responses'!$N:$N,_xlpm.g),IF(_xlpm.v="","",_xlpm.v)),"")</f>
        <v/>
      </c>
      <c r="L19" s="219" t="s">
        <v>452</v>
      </c>
    </row>
    <row r="20" spans="1:12" ht="66" x14ac:dyDescent="0.25">
      <c r="A20" s="189">
        <v>15</v>
      </c>
      <c r="B20" s="190" t="str">
        <f>IF('Fraud Risk Analysis &amp; Responses'!D26="","",'Fraud Risk Analysis &amp; Responses'!D26)</f>
        <v>Poor management cooperation — misleading representations and/or delays in providing the necessary audit evidence</v>
      </c>
      <c r="C20" s="212" t="s">
        <v>367</v>
      </c>
      <c r="D20" s="212" t="str">
        <f>IF('Fraud Risk Analysis &amp; Responses'!E26="","",'Fraud Risk Analysis &amp; Responses'!E26)</f>
        <v/>
      </c>
      <c r="E20" s="212" t="str">
        <f>IF('Fraud Risk Analysis &amp; Responses'!F26="","",'Fraud Risk Analysis &amp; Responses'!F26)</f>
        <v/>
      </c>
      <c r="F20" s="217" t="str" cm="1">
        <f t="array" ref="F20">IFERROR(_xlfn.LET(_xlpm.g,LOOKUP(2,1/('Fraud Risk Analysis &amp; Responses'!$B$12:$B26&lt;&gt;""),ROW('Fraud Risk Analysis &amp; Responses'!$B$12:$B26)),_xlpm.v,INDEX('Fraud Risk Analysis &amp; Responses'!$G:$G,_xlpm.g),IF(_xlpm.v="","",_xlpm.v)),"")</f>
        <v/>
      </c>
      <c r="G20" s="217" t="str" cm="1">
        <f t="array" ref="G20">IFERROR(_xlfn.LET(_xlpm.g,LOOKUP(2,1/('Fraud Risk Analysis &amp; Responses'!$B$12:$B26&lt;&gt;""),ROW('Fraud Risk Analysis &amp; Responses'!$B$12:$B26)),_xlpm.v,INDEX('Fraud Risk Analysis &amp; Responses'!$H:$H,_xlpm.g),IF(_xlpm.v="","",_xlpm.v)),"")</f>
        <v/>
      </c>
      <c r="H20" s="217" t="str" cm="1">
        <f t="array" ref="H20">IFERROR(_xlfn.LET(_xlpm.g,LOOKUP(2,1/('Fraud Risk Analysis &amp; Responses'!$B$12:$B26&lt;&gt;""),ROW('Fraud Risk Analysis &amp; Responses'!$B$12:$B26)),_xlpm.v,INDEX('Fraud Risk Analysis &amp; Responses'!$I:$I,_xlpm.g),IF(_xlpm.v="","",_xlpm.v)),"")</f>
        <v/>
      </c>
      <c r="I20" s="218" t="str" cm="1">
        <f t="array" ref="I20">IFERROR(_xlfn.LET(_xlpm.g,LOOKUP(2,1/('Fraud Risk Analysis &amp; Responses'!$B$12:$B26&lt;&gt;""),ROW('Fraud Risk Analysis &amp; Responses'!$B$12:$B26)),_xlpm.v,INDEX('Fraud Risk Analysis &amp; Responses'!$K:$K,_xlpm.g),IF(_xlpm.v="","",_xlpm.v)),"")</f>
        <v/>
      </c>
      <c r="J20" s="212" t="str" cm="1">
        <f t="array" ref="J20">IFERROR(_xlfn.LET(_xlpm.g,LOOKUP(2,1/('Fraud Risk Analysis &amp; Responses'!$B$12:$B26&lt;&gt;""),ROW('Fraud Risk Analysis &amp; Responses'!$B$12:$B26)),_xlpm.v,INDEX('Fraud Risk Analysis &amp; Responses'!$J:$J,_xlpm.g),IF(_xlpm.v="","",_xlpm.v)),"")</f>
        <v/>
      </c>
      <c r="K20" s="212" t="str" cm="1">
        <f t="array" ref="K20">IFERROR(_xlfn.LET(_xlpm.g,LOOKUP(2,1/('Fraud Risk Analysis &amp; Responses'!$B$12:$B26&lt;&gt;""),ROW('Fraud Risk Analysis &amp; Responses'!$B$12:$B26)),_xlpm.v,INDEX('Fraud Risk Analysis &amp; Responses'!$N:$N,_xlpm.g),IF(_xlpm.v="","",_xlpm.v)),"")</f>
        <v/>
      </c>
      <c r="L20" s="219" t="s">
        <v>453</v>
      </c>
    </row>
    <row r="21" spans="1:12" ht="52.8" x14ac:dyDescent="0.25">
      <c r="A21" s="189">
        <v>16</v>
      </c>
      <c r="B21" s="190" t="str">
        <f>IF('Fraud Risk Analysis &amp; Responses'!D27="","",'Fraud Risk Analysis &amp; Responses'!D27)</f>
        <v>Non-compliance with laws/regulations</v>
      </c>
      <c r="C21" s="212" t="s">
        <v>368</v>
      </c>
      <c r="D21" s="212" t="str">
        <f>IF('Fraud Risk Analysis &amp; Responses'!E27="","",'Fraud Risk Analysis &amp; Responses'!E27)</f>
        <v/>
      </c>
      <c r="E21" s="212" t="str">
        <f>IF('Fraud Risk Analysis &amp; Responses'!F27="","",'Fraud Risk Analysis &amp; Responses'!F27)</f>
        <v/>
      </c>
      <c r="F21" s="217" t="str" cm="1">
        <f t="array" ref="F21">IFERROR(_xlfn.LET(_xlpm.g,LOOKUP(2,1/('Fraud Risk Analysis &amp; Responses'!$B$12:$B27&lt;&gt;""),ROW('Fraud Risk Analysis &amp; Responses'!$B$12:$B27)),_xlpm.v,INDEX('Fraud Risk Analysis &amp; Responses'!$G:$G,_xlpm.g),IF(_xlpm.v="","",_xlpm.v)),"")</f>
        <v/>
      </c>
      <c r="G21" s="217" t="str" cm="1">
        <f t="array" ref="G21">IFERROR(_xlfn.LET(_xlpm.g,LOOKUP(2,1/('Fraud Risk Analysis &amp; Responses'!$B$12:$B27&lt;&gt;""),ROW('Fraud Risk Analysis &amp; Responses'!$B$12:$B27)),_xlpm.v,INDEX('Fraud Risk Analysis &amp; Responses'!$H:$H,_xlpm.g),IF(_xlpm.v="","",_xlpm.v)),"")</f>
        <v/>
      </c>
      <c r="H21" s="217" t="str" cm="1">
        <f t="array" ref="H21">IFERROR(_xlfn.LET(_xlpm.g,LOOKUP(2,1/('Fraud Risk Analysis &amp; Responses'!$B$12:$B27&lt;&gt;""),ROW('Fraud Risk Analysis &amp; Responses'!$B$12:$B27)),_xlpm.v,INDEX('Fraud Risk Analysis &amp; Responses'!$I:$I,_xlpm.g),IF(_xlpm.v="","",_xlpm.v)),"")</f>
        <v/>
      </c>
      <c r="I21" s="218" t="str" cm="1">
        <f t="array" ref="I21">IFERROR(_xlfn.LET(_xlpm.g,LOOKUP(2,1/('Fraud Risk Analysis &amp; Responses'!$B$12:$B27&lt;&gt;""),ROW('Fraud Risk Analysis &amp; Responses'!$B$12:$B27)),_xlpm.v,INDEX('Fraud Risk Analysis &amp; Responses'!$K:$K,_xlpm.g),IF(_xlpm.v="","",_xlpm.v)),"")</f>
        <v/>
      </c>
      <c r="J21" s="212" t="str" cm="1">
        <f t="array" ref="J21">IFERROR(_xlfn.LET(_xlpm.g,LOOKUP(2,1/('Fraud Risk Analysis &amp; Responses'!$B$12:$B27&lt;&gt;""),ROW('Fraud Risk Analysis &amp; Responses'!$B$12:$B27)),_xlpm.v,INDEX('Fraud Risk Analysis &amp; Responses'!$J:$J,_xlpm.g),IF(_xlpm.v="","",_xlpm.v)),"")</f>
        <v/>
      </c>
      <c r="K21" s="212" t="str" cm="1">
        <f t="array" ref="K21">IFERROR(_xlfn.LET(_xlpm.g,LOOKUP(2,1/('Fraud Risk Analysis &amp; Responses'!$B$12:$B27&lt;&gt;""),ROW('Fraud Risk Analysis &amp; Responses'!$B$12:$B27)),_xlpm.v,INDEX('Fraud Risk Analysis &amp; Responses'!$N:$N,_xlpm.g),IF(_xlpm.v="","",_xlpm.v)),"")</f>
        <v/>
      </c>
      <c r="L21" s="219" t="s">
        <v>454</v>
      </c>
    </row>
    <row r="22" spans="1:12" ht="39.6" x14ac:dyDescent="0.25">
      <c r="A22" s="189">
        <v>17</v>
      </c>
      <c r="B22" s="190" t="str">
        <f>IF('Fraud Risk Analysis &amp; Responses'!D28="","",'Fraud Risk Analysis &amp; Responses'!D28)</f>
        <v>potential litigation, or high media interest in the entity/management</v>
      </c>
      <c r="C22" s="212" t="s">
        <v>369</v>
      </c>
      <c r="D22" s="212" t="str">
        <f>IF('Fraud Risk Analysis &amp; Responses'!E28="","",'Fraud Risk Analysis &amp; Responses'!E28)</f>
        <v/>
      </c>
      <c r="E22" s="212" t="str">
        <f>IF('Fraud Risk Analysis &amp; Responses'!F28="","",'Fraud Risk Analysis &amp; Responses'!F28)</f>
        <v/>
      </c>
      <c r="F22" s="217" t="str" cm="1">
        <f t="array" ref="F22">IFERROR(_xlfn.LET(_xlpm.g,LOOKUP(2,1/('Fraud Risk Analysis &amp; Responses'!$B$12:$B28&lt;&gt;""),ROW('Fraud Risk Analysis &amp; Responses'!$B$12:$B28)),_xlpm.v,INDEX('Fraud Risk Analysis &amp; Responses'!$G:$G,_xlpm.g),IF(_xlpm.v="","",_xlpm.v)),"")</f>
        <v/>
      </c>
      <c r="G22" s="217" t="str" cm="1">
        <f t="array" ref="G22">IFERROR(_xlfn.LET(_xlpm.g,LOOKUP(2,1/('Fraud Risk Analysis &amp; Responses'!$B$12:$B28&lt;&gt;""),ROW('Fraud Risk Analysis &amp; Responses'!$B$12:$B28)),_xlpm.v,INDEX('Fraud Risk Analysis &amp; Responses'!$H:$H,_xlpm.g),IF(_xlpm.v="","",_xlpm.v)),"")</f>
        <v/>
      </c>
      <c r="H22" s="217" t="str" cm="1">
        <f t="array" ref="H22">IFERROR(_xlfn.LET(_xlpm.g,LOOKUP(2,1/('Fraud Risk Analysis &amp; Responses'!$B$12:$B28&lt;&gt;""),ROW('Fraud Risk Analysis &amp; Responses'!$B$12:$B28)),_xlpm.v,INDEX('Fraud Risk Analysis &amp; Responses'!$I:$I,_xlpm.g),IF(_xlpm.v="","",_xlpm.v)),"")</f>
        <v/>
      </c>
      <c r="I22" s="218" t="str" cm="1">
        <f t="array" ref="I22">IFERROR(_xlfn.LET(_xlpm.g,LOOKUP(2,1/('Fraud Risk Analysis &amp; Responses'!$B$12:$B28&lt;&gt;""),ROW('Fraud Risk Analysis &amp; Responses'!$B$12:$B28)),_xlpm.v,INDEX('Fraud Risk Analysis &amp; Responses'!$K:$K,_xlpm.g),IF(_xlpm.v="","",_xlpm.v)),"")</f>
        <v/>
      </c>
      <c r="J22" s="212" t="str" cm="1">
        <f t="array" ref="J22">IFERROR(_xlfn.LET(_xlpm.g,LOOKUP(2,1/('Fraud Risk Analysis &amp; Responses'!$B$12:$B28&lt;&gt;""),ROW('Fraud Risk Analysis &amp; Responses'!$B$12:$B28)),_xlpm.v,INDEX('Fraud Risk Analysis &amp; Responses'!$J:$J,_xlpm.g),IF(_xlpm.v="","",_xlpm.v)),"")</f>
        <v/>
      </c>
      <c r="K22" s="212" t="str" cm="1">
        <f t="array" ref="K22">IFERROR(_xlfn.LET(_xlpm.g,LOOKUP(2,1/('Fraud Risk Analysis &amp; Responses'!$B$12:$B28&lt;&gt;""),ROW('Fraud Risk Analysis &amp; Responses'!$B$12:$B28)),_xlpm.v,INDEX('Fraud Risk Analysis &amp; Responses'!$N:$N,_xlpm.g),IF(_xlpm.v="","",_xlpm.v)),"")</f>
        <v/>
      </c>
      <c r="L22" s="219" t="s">
        <v>455</v>
      </c>
    </row>
    <row r="23" spans="1:12" ht="52.8" x14ac:dyDescent="0.25">
      <c r="A23" s="189">
        <v>18</v>
      </c>
      <c r="B23" s="190" t="str">
        <f>IF('Fraud Risk Analysis &amp; Responses'!D29="","",'Fraud Risk Analysis &amp; Responses'!D29)</f>
        <v>Entity engages in high-risk activities or does business with unstable governments/countries, incl. transactions outside the ordinary course of business</v>
      </c>
      <c r="C23" s="212" t="s">
        <v>370</v>
      </c>
      <c r="D23" s="212" t="str">
        <f>IF('Fraud Risk Analysis &amp; Responses'!E29="","",'Fraud Risk Analysis &amp; Responses'!E29)</f>
        <v/>
      </c>
      <c r="E23" s="212" t="str">
        <f>IF('Fraud Risk Analysis &amp; Responses'!F29="","",'Fraud Risk Analysis &amp; Responses'!F29)</f>
        <v/>
      </c>
      <c r="F23" s="217" t="str" cm="1">
        <f t="array" ref="F23">IFERROR(_xlfn.LET(_xlpm.g,LOOKUP(2,1/('Fraud Risk Analysis &amp; Responses'!$B$12:$B29&lt;&gt;""),ROW('Fraud Risk Analysis &amp; Responses'!$B$12:$B29)),_xlpm.v,INDEX('Fraud Risk Analysis &amp; Responses'!$G:$G,_xlpm.g),IF(_xlpm.v="","",_xlpm.v)),"")</f>
        <v/>
      </c>
      <c r="G23" s="217" t="str" cm="1">
        <f t="array" ref="G23">IFERROR(_xlfn.LET(_xlpm.g,LOOKUP(2,1/('Fraud Risk Analysis &amp; Responses'!$B$12:$B29&lt;&gt;""),ROW('Fraud Risk Analysis &amp; Responses'!$B$12:$B29)),_xlpm.v,INDEX('Fraud Risk Analysis &amp; Responses'!$H:$H,_xlpm.g),IF(_xlpm.v="","",_xlpm.v)),"")</f>
        <v/>
      </c>
      <c r="H23" s="217" t="str" cm="1">
        <f t="array" ref="H23">IFERROR(_xlfn.LET(_xlpm.g,LOOKUP(2,1/('Fraud Risk Analysis &amp; Responses'!$B$12:$B29&lt;&gt;""),ROW('Fraud Risk Analysis &amp; Responses'!$B$12:$B29)),_xlpm.v,INDEX('Fraud Risk Analysis &amp; Responses'!$I:$I,_xlpm.g),IF(_xlpm.v="","",_xlpm.v)),"")</f>
        <v/>
      </c>
      <c r="I23" s="218" t="str" cm="1">
        <f t="array" ref="I23">IFERROR(_xlfn.LET(_xlpm.g,LOOKUP(2,1/('Fraud Risk Analysis &amp; Responses'!$B$12:$B29&lt;&gt;""),ROW('Fraud Risk Analysis &amp; Responses'!$B$12:$B29)),_xlpm.v,INDEX('Fraud Risk Analysis &amp; Responses'!$K:$K,_xlpm.g),IF(_xlpm.v="","",_xlpm.v)),"")</f>
        <v/>
      </c>
      <c r="J23" s="212" t="str" cm="1">
        <f t="array" ref="J23">IFERROR(_xlfn.LET(_xlpm.g,LOOKUP(2,1/('Fraud Risk Analysis &amp; Responses'!$B$12:$B29&lt;&gt;""),ROW('Fraud Risk Analysis &amp; Responses'!$B$12:$B29)),_xlpm.v,INDEX('Fraud Risk Analysis &amp; Responses'!$J:$J,_xlpm.g),IF(_xlpm.v="","",_xlpm.v)),"")</f>
        <v/>
      </c>
      <c r="K23" s="212" t="str" cm="1">
        <f t="array" ref="K23">IFERROR(_xlfn.LET(_xlpm.g,LOOKUP(2,1/('Fraud Risk Analysis &amp; Responses'!$B$12:$B29&lt;&gt;""),ROW('Fraud Risk Analysis &amp; Responses'!$B$12:$B29)),_xlpm.v,INDEX('Fraud Risk Analysis &amp; Responses'!$N:$N,_xlpm.g),IF(_xlpm.v="","",_xlpm.v)),"")</f>
        <v/>
      </c>
      <c r="L23" s="219" t="s">
        <v>456</v>
      </c>
    </row>
    <row r="24" spans="1:12" ht="52.8" x14ac:dyDescent="0.25">
      <c r="A24" s="189">
        <v>19</v>
      </c>
      <c r="B24" s="190" t="str">
        <f>IF('Fraud Risk Analysis &amp; Responses'!D30="","",'Fraud Risk Analysis &amp; Responses'!D30)</f>
        <v>High turnover of management personnel, no mandatory vacations for key-control staff, and evidence of poor corporate governance</v>
      </c>
      <c r="C24" s="212" t="s">
        <v>371</v>
      </c>
      <c r="D24" s="212" t="str">
        <f>IF('Fraud Risk Analysis &amp; Responses'!E30="","",'Fraud Risk Analysis &amp; Responses'!E30)</f>
        <v/>
      </c>
      <c r="E24" s="212" t="str">
        <f>IF('Fraud Risk Analysis &amp; Responses'!F30="","",'Fraud Risk Analysis &amp; Responses'!F30)</f>
        <v/>
      </c>
      <c r="F24" s="217" t="str" cm="1">
        <f t="array" ref="F24">IFERROR(_xlfn.LET(_xlpm.g,LOOKUP(2,1/('Fraud Risk Analysis &amp; Responses'!$B$12:$B30&lt;&gt;""),ROW('Fraud Risk Analysis &amp; Responses'!$B$12:$B30)),_xlpm.v,INDEX('Fraud Risk Analysis &amp; Responses'!$G:$G,_xlpm.g),IF(_xlpm.v="","",_xlpm.v)),"")</f>
        <v/>
      </c>
      <c r="G24" s="217" t="str" cm="1">
        <f t="array" ref="G24">IFERROR(_xlfn.LET(_xlpm.g,LOOKUP(2,1/('Fraud Risk Analysis &amp; Responses'!$B$12:$B30&lt;&gt;""),ROW('Fraud Risk Analysis &amp; Responses'!$B$12:$B30)),_xlpm.v,INDEX('Fraud Risk Analysis &amp; Responses'!$H:$H,_xlpm.g),IF(_xlpm.v="","",_xlpm.v)),"")</f>
        <v/>
      </c>
      <c r="H24" s="217" t="str" cm="1">
        <f t="array" ref="H24">IFERROR(_xlfn.LET(_xlpm.g,LOOKUP(2,1/('Fraud Risk Analysis &amp; Responses'!$B$12:$B30&lt;&gt;""),ROW('Fraud Risk Analysis &amp; Responses'!$B$12:$B30)),_xlpm.v,INDEX('Fraud Risk Analysis &amp; Responses'!$I:$I,_xlpm.g),IF(_xlpm.v="","",_xlpm.v)),"")</f>
        <v/>
      </c>
      <c r="I24" s="218" t="str" cm="1">
        <f t="array" ref="I24">IFERROR(_xlfn.LET(_xlpm.g,LOOKUP(2,1/('Fraud Risk Analysis &amp; Responses'!$B$12:$B30&lt;&gt;""),ROW('Fraud Risk Analysis &amp; Responses'!$B$12:$B30)),_xlpm.v,INDEX('Fraud Risk Analysis &amp; Responses'!$K:$K,_xlpm.g),IF(_xlpm.v="","",_xlpm.v)),"")</f>
        <v/>
      </c>
      <c r="J24" s="212" t="str" cm="1">
        <f t="array" ref="J24">IFERROR(_xlfn.LET(_xlpm.g,LOOKUP(2,1/('Fraud Risk Analysis &amp; Responses'!$B$12:$B30&lt;&gt;""),ROW('Fraud Risk Analysis &amp; Responses'!$B$12:$B30)),_xlpm.v,INDEX('Fraud Risk Analysis &amp; Responses'!$J:$J,_xlpm.g),IF(_xlpm.v="","",_xlpm.v)),"")</f>
        <v/>
      </c>
      <c r="K24" s="212" t="str" cm="1">
        <f t="array" ref="K24">IFERROR(_xlfn.LET(_xlpm.g,LOOKUP(2,1/('Fraud Risk Analysis &amp; Responses'!$B$12:$B30&lt;&gt;""),ROW('Fraud Risk Analysis &amp; Responses'!$B$12:$B30)),_xlpm.v,INDEX('Fraud Risk Analysis &amp; Responses'!$N:$N,_xlpm.g),IF(_xlpm.v="","",_xlpm.v)),"")</f>
        <v/>
      </c>
      <c r="L24" s="219" t="s">
        <v>457</v>
      </c>
    </row>
    <row r="25" spans="1:12" ht="39.6" x14ac:dyDescent="0.25">
      <c r="A25" s="189">
        <v>20</v>
      </c>
      <c r="B25" s="190" t="str">
        <f>IF('Fraud Risk Analysis &amp; Responses'!D31="","",'Fraud Risk Analysis &amp; Responses'!D31)</f>
        <v>Overly complex organizational structure or managerial lines of authority with no apparent business reason</v>
      </c>
      <c r="C25" s="212" t="s">
        <v>372</v>
      </c>
      <c r="D25" s="212" t="str">
        <f>IF('Fraud Risk Analysis &amp; Responses'!E31="","",'Fraud Risk Analysis &amp; Responses'!E31)</f>
        <v/>
      </c>
      <c r="E25" s="212" t="str">
        <f>IF('Fraud Risk Analysis &amp; Responses'!F31="","",'Fraud Risk Analysis &amp; Responses'!F31)</f>
        <v/>
      </c>
      <c r="F25" s="217" t="str" cm="1">
        <f t="array" ref="F25">IFERROR(_xlfn.LET(_xlpm.g,LOOKUP(2,1/('Fraud Risk Analysis &amp; Responses'!$B$12:$B31&lt;&gt;""),ROW('Fraud Risk Analysis &amp; Responses'!$B$12:$B31)),_xlpm.v,INDEX('Fraud Risk Analysis &amp; Responses'!$G:$G,_xlpm.g),IF(_xlpm.v="","",_xlpm.v)),"")</f>
        <v/>
      </c>
      <c r="G25" s="217" t="str" cm="1">
        <f t="array" ref="G25">IFERROR(_xlfn.LET(_xlpm.g,LOOKUP(2,1/('Fraud Risk Analysis &amp; Responses'!$B$12:$B31&lt;&gt;""),ROW('Fraud Risk Analysis &amp; Responses'!$B$12:$B31)),_xlpm.v,INDEX('Fraud Risk Analysis &amp; Responses'!$H:$H,_xlpm.g),IF(_xlpm.v="","",_xlpm.v)),"")</f>
        <v/>
      </c>
      <c r="H25" s="217" t="str" cm="1">
        <f t="array" ref="H25">IFERROR(_xlfn.LET(_xlpm.g,LOOKUP(2,1/('Fraud Risk Analysis &amp; Responses'!$B$12:$B31&lt;&gt;""),ROW('Fraud Risk Analysis &amp; Responses'!$B$12:$B31)),_xlpm.v,INDEX('Fraud Risk Analysis &amp; Responses'!$I:$I,_xlpm.g),IF(_xlpm.v="","",_xlpm.v)),"")</f>
        <v/>
      </c>
      <c r="I25" s="218" t="str" cm="1">
        <f t="array" ref="I25">IFERROR(_xlfn.LET(_xlpm.g,LOOKUP(2,1/('Fraud Risk Analysis &amp; Responses'!$B$12:$B31&lt;&gt;""),ROW('Fraud Risk Analysis &amp; Responses'!$B$12:$B31)),_xlpm.v,INDEX('Fraud Risk Analysis &amp; Responses'!$K:$K,_xlpm.g),IF(_xlpm.v="","",_xlpm.v)),"")</f>
        <v/>
      </c>
      <c r="J25" s="212" t="str" cm="1">
        <f t="array" ref="J25">IFERROR(_xlfn.LET(_xlpm.g,LOOKUP(2,1/('Fraud Risk Analysis &amp; Responses'!$B$12:$B31&lt;&gt;""),ROW('Fraud Risk Analysis &amp; Responses'!$B$12:$B31)),_xlpm.v,INDEX('Fraud Risk Analysis &amp; Responses'!$J:$J,_xlpm.g),IF(_xlpm.v="","",_xlpm.v)),"")</f>
        <v/>
      </c>
      <c r="K25" s="212" t="str" cm="1">
        <f t="array" ref="K25">IFERROR(_xlfn.LET(_xlpm.g,LOOKUP(2,1/('Fraud Risk Analysis &amp; Responses'!$B$12:$B31&lt;&gt;""),ROW('Fraud Risk Analysis &amp; Responses'!$B$12:$B31)),_xlpm.v,INDEX('Fraud Risk Analysis &amp; Responses'!$N:$N,_xlpm.g),IF(_xlpm.v="","",_xlpm.v)),"")</f>
        <v/>
      </c>
      <c r="L25" s="219" t="s">
        <v>458</v>
      </c>
    </row>
    <row r="26" spans="1:12" ht="52.8" x14ac:dyDescent="0.25">
      <c r="A26" s="189">
        <v>21</v>
      </c>
      <c r="B26" s="190" t="str">
        <f>IF('Fraud Risk Analysis &amp; Responses'!D32="","",'Fraud Risk Analysis &amp; Responses'!D32)</f>
        <v>Numerous or unusual legal entities</v>
      </c>
      <c r="C26" s="212" t="s">
        <v>373</v>
      </c>
      <c r="D26" s="212" t="str">
        <f>IF('Fraud Risk Analysis &amp; Responses'!E32="","",'Fraud Risk Analysis &amp; Responses'!E32)</f>
        <v/>
      </c>
      <c r="E26" s="212" t="str">
        <f>IF('Fraud Risk Analysis &amp; Responses'!F32="","",'Fraud Risk Analysis &amp; Responses'!F32)</f>
        <v/>
      </c>
      <c r="F26" s="217" t="str" cm="1">
        <f t="array" ref="F26">IFERROR(_xlfn.LET(_xlpm.g,LOOKUP(2,1/('Fraud Risk Analysis &amp; Responses'!$B$12:$B32&lt;&gt;""),ROW('Fraud Risk Analysis &amp; Responses'!$B$12:$B32)),_xlpm.v,INDEX('Fraud Risk Analysis &amp; Responses'!$G:$G,_xlpm.g),IF(_xlpm.v="","",_xlpm.v)),"")</f>
        <v/>
      </c>
      <c r="G26" s="217" t="str" cm="1">
        <f t="array" ref="G26">IFERROR(_xlfn.LET(_xlpm.g,LOOKUP(2,1/('Fraud Risk Analysis &amp; Responses'!$B$12:$B32&lt;&gt;""),ROW('Fraud Risk Analysis &amp; Responses'!$B$12:$B32)),_xlpm.v,INDEX('Fraud Risk Analysis &amp; Responses'!$H:$H,_xlpm.g),IF(_xlpm.v="","",_xlpm.v)),"")</f>
        <v/>
      </c>
      <c r="H26" s="217" t="str" cm="1">
        <f t="array" ref="H26">IFERROR(_xlfn.LET(_xlpm.g,LOOKUP(2,1/('Fraud Risk Analysis &amp; Responses'!$B$12:$B32&lt;&gt;""),ROW('Fraud Risk Analysis &amp; Responses'!$B$12:$B32)),_xlpm.v,INDEX('Fraud Risk Analysis &amp; Responses'!$I:$I,_xlpm.g),IF(_xlpm.v="","",_xlpm.v)),"")</f>
        <v/>
      </c>
      <c r="I26" s="218" t="str" cm="1">
        <f t="array" ref="I26">IFERROR(_xlfn.LET(_xlpm.g,LOOKUP(2,1/('Fraud Risk Analysis &amp; Responses'!$B$12:$B32&lt;&gt;""),ROW('Fraud Risk Analysis &amp; Responses'!$B$12:$B32)),_xlpm.v,INDEX('Fraud Risk Analysis &amp; Responses'!$K:$K,_xlpm.g),IF(_xlpm.v="","",_xlpm.v)),"")</f>
        <v/>
      </c>
      <c r="J26" s="212" t="str" cm="1">
        <f t="array" ref="J26">IFERROR(_xlfn.LET(_xlpm.g,LOOKUP(2,1/('Fraud Risk Analysis &amp; Responses'!$B$12:$B32&lt;&gt;""),ROW('Fraud Risk Analysis &amp; Responses'!$B$12:$B32)),_xlpm.v,INDEX('Fraud Risk Analysis &amp; Responses'!$J:$J,_xlpm.g),IF(_xlpm.v="","",_xlpm.v)),"")</f>
        <v/>
      </c>
      <c r="K26" s="212" t="str" cm="1">
        <f t="array" ref="K26">IFERROR(_xlfn.LET(_xlpm.g,LOOKUP(2,1/('Fraud Risk Analysis &amp; Responses'!$B$12:$B32&lt;&gt;""),ROW('Fraud Risk Analysis &amp; Responses'!$B$12:$B32)),_xlpm.v,INDEX('Fraud Risk Analysis &amp; Responses'!$N:$N,_xlpm.g),IF(_xlpm.v="","",_xlpm.v)),"")</f>
        <v/>
      </c>
      <c r="L26" s="219" t="s">
        <v>459</v>
      </c>
    </row>
    <row r="27" spans="1:12" ht="39.6" x14ac:dyDescent="0.25">
      <c r="A27" s="189">
        <v>22</v>
      </c>
      <c r="B27" s="190" t="str">
        <f>IF('Fraud Risk Analysis &amp; Responses'!D33="","",'Fraud Risk Analysis &amp; Responses'!D33)</f>
        <v>Contractual arrangements or a significant volume of revenue not in the ordinary course of business / without apparent business purpose</v>
      </c>
      <c r="C27" s="212" t="s">
        <v>374</v>
      </c>
      <c r="D27" s="212" t="str">
        <f>IF('Fraud Risk Analysis &amp; Responses'!E33="","",'Fraud Risk Analysis &amp; Responses'!E33)</f>
        <v/>
      </c>
      <c r="E27" s="212" t="str">
        <f>IF('Fraud Risk Analysis &amp; Responses'!F33="","",'Fraud Risk Analysis &amp; Responses'!F33)</f>
        <v/>
      </c>
      <c r="F27" s="217" t="str" cm="1">
        <f t="array" ref="F27">IFERROR(_xlfn.LET(_xlpm.g,LOOKUP(2,1/('Fraud Risk Analysis &amp; Responses'!$B$12:$B33&lt;&gt;""),ROW('Fraud Risk Analysis &amp; Responses'!$B$12:$B33)),_xlpm.v,INDEX('Fraud Risk Analysis &amp; Responses'!$G:$G,_xlpm.g),IF(_xlpm.v="","",_xlpm.v)),"")</f>
        <v/>
      </c>
      <c r="G27" s="217" t="str" cm="1">
        <f t="array" ref="G27">IFERROR(_xlfn.LET(_xlpm.g,LOOKUP(2,1/('Fraud Risk Analysis &amp; Responses'!$B$12:$B33&lt;&gt;""),ROW('Fraud Risk Analysis &amp; Responses'!$B$12:$B33)),_xlpm.v,INDEX('Fraud Risk Analysis &amp; Responses'!$H:$H,_xlpm.g),IF(_xlpm.v="","",_xlpm.v)),"")</f>
        <v/>
      </c>
      <c r="H27" s="217" t="str" cm="1">
        <f t="array" ref="H27">IFERROR(_xlfn.LET(_xlpm.g,LOOKUP(2,1/('Fraud Risk Analysis &amp; Responses'!$B$12:$B33&lt;&gt;""),ROW('Fraud Risk Analysis &amp; Responses'!$B$12:$B33)),_xlpm.v,INDEX('Fraud Risk Analysis &amp; Responses'!$I:$I,_xlpm.g),IF(_xlpm.v="","",_xlpm.v)),"")</f>
        <v/>
      </c>
      <c r="I27" s="218" t="str" cm="1">
        <f t="array" ref="I27">IFERROR(_xlfn.LET(_xlpm.g,LOOKUP(2,1/('Fraud Risk Analysis &amp; Responses'!$B$12:$B33&lt;&gt;""),ROW('Fraud Risk Analysis &amp; Responses'!$B$12:$B33)),_xlpm.v,INDEX('Fraud Risk Analysis &amp; Responses'!$K:$K,_xlpm.g),IF(_xlpm.v="","",_xlpm.v)),"")</f>
        <v/>
      </c>
      <c r="J27" s="212" t="str" cm="1">
        <f t="array" ref="J27">IFERROR(_xlfn.LET(_xlpm.g,LOOKUP(2,1/('Fraud Risk Analysis &amp; Responses'!$B$12:$B33&lt;&gt;""),ROW('Fraud Risk Analysis &amp; Responses'!$B$12:$B33)),_xlpm.v,INDEX('Fraud Risk Analysis &amp; Responses'!$J:$J,_xlpm.g),IF(_xlpm.v="","",_xlpm.v)),"")</f>
        <v/>
      </c>
      <c r="K27" s="212" t="str" cm="1">
        <f t="array" ref="K27">IFERROR(_xlfn.LET(_xlpm.g,LOOKUP(2,1/('Fraud Risk Analysis &amp; Responses'!$B$12:$B33&lt;&gt;""),ROW('Fraud Risk Analysis &amp; Responses'!$B$12:$B33)),_xlpm.v,INDEX('Fraud Risk Analysis &amp; Responses'!$N:$N,_xlpm.g),IF(_xlpm.v="","",_xlpm.v)),"")</f>
        <v/>
      </c>
      <c r="L27" s="219" t="s">
        <v>460</v>
      </c>
    </row>
    <row r="28" spans="1:12" ht="39.6" x14ac:dyDescent="0.25">
      <c r="A28" s="189">
        <v>23</v>
      </c>
      <c r="B28" s="190" t="str">
        <f>IF('Fraud Risk Analysis &amp; Responses'!D34="","",'Fraud Risk Analysis &amp; Responses'!D34)</f>
        <v>Unusual or highly complex transactions, balances or accounting entries, particularly at or near period end</v>
      </c>
      <c r="C28" s="212" t="s">
        <v>375</v>
      </c>
      <c r="D28" s="212" t="str">
        <f>IF('Fraud Risk Analysis &amp; Responses'!E34="","",'Fraud Risk Analysis &amp; Responses'!E34)</f>
        <v/>
      </c>
      <c r="E28" s="212" t="str">
        <f>IF('Fraud Risk Analysis &amp; Responses'!F34="","",'Fraud Risk Analysis &amp; Responses'!F34)</f>
        <v/>
      </c>
      <c r="F28" s="217" t="str" cm="1">
        <f t="array" ref="F28">IFERROR(_xlfn.LET(_xlpm.g,LOOKUP(2,1/('Fraud Risk Analysis &amp; Responses'!$B$12:$B34&lt;&gt;""),ROW('Fraud Risk Analysis &amp; Responses'!$B$12:$B34)),_xlpm.v,INDEX('Fraud Risk Analysis &amp; Responses'!$G:$G,_xlpm.g),IF(_xlpm.v="","",_xlpm.v)),"")</f>
        <v/>
      </c>
      <c r="G28" s="217" t="str" cm="1">
        <f t="array" ref="G28">IFERROR(_xlfn.LET(_xlpm.g,LOOKUP(2,1/('Fraud Risk Analysis &amp; Responses'!$B$12:$B34&lt;&gt;""),ROW('Fraud Risk Analysis &amp; Responses'!$B$12:$B34)),_xlpm.v,INDEX('Fraud Risk Analysis &amp; Responses'!$H:$H,_xlpm.g),IF(_xlpm.v="","",_xlpm.v)),"")</f>
        <v/>
      </c>
      <c r="H28" s="217" t="str" cm="1">
        <f t="array" ref="H28">IFERROR(_xlfn.LET(_xlpm.g,LOOKUP(2,1/('Fraud Risk Analysis &amp; Responses'!$B$12:$B34&lt;&gt;""),ROW('Fraud Risk Analysis &amp; Responses'!$B$12:$B34)),_xlpm.v,INDEX('Fraud Risk Analysis &amp; Responses'!$I:$I,_xlpm.g),IF(_xlpm.v="","",_xlpm.v)),"")</f>
        <v/>
      </c>
      <c r="I28" s="218" t="str" cm="1">
        <f t="array" ref="I28">IFERROR(_xlfn.LET(_xlpm.g,LOOKUP(2,1/('Fraud Risk Analysis &amp; Responses'!$B$12:$B34&lt;&gt;""),ROW('Fraud Risk Analysis &amp; Responses'!$B$12:$B34)),_xlpm.v,INDEX('Fraud Risk Analysis &amp; Responses'!$K:$K,_xlpm.g),IF(_xlpm.v="","",_xlpm.v)),"")</f>
        <v/>
      </c>
      <c r="J28" s="212" t="str" cm="1">
        <f t="array" ref="J28">IFERROR(_xlfn.LET(_xlpm.g,LOOKUP(2,1/('Fraud Risk Analysis &amp; Responses'!$B$12:$B34&lt;&gt;""),ROW('Fraud Risk Analysis &amp; Responses'!$B$12:$B34)),_xlpm.v,INDEX('Fraud Risk Analysis &amp; Responses'!$J:$J,_xlpm.g),IF(_xlpm.v="","",_xlpm.v)),"")</f>
        <v/>
      </c>
      <c r="K28" s="212" t="str" cm="1">
        <f t="array" ref="K28">IFERROR(_xlfn.LET(_xlpm.g,LOOKUP(2,1/('Fraud Risk Analysis &amp; Responses'!$B$12:$B34&lt;&gt;""),ROW('Fraud Risk Analysis &amp; Responses'!$B$12:$B34)),_xlpm.v,INDEX('Fraud Risk Analysis &amp; Responses'!$N:$N,_xlpm.g),IF(_xlpm.v="","",_xlpm.v)),"")</f>
        <v/>
      </c>
      <c r="L28" s="219" t="s">
        <v>461</v>
      </c>
    </row>
    <row r="29" spans="1:12" ht="52.8" x14ac:dyDescent="0.25">
      <c r="A29" s="189">
        <v>24</v>
      </c>
      <c r="B29" s="190" t="str">
        <f>IF('Fraud Risk Analysis &amp; Responses'!D35="","",'Fraud Risk Analysis &amp; Responses'!D35)</f>
        <v>Significant cash transactions</v>
      </c>
      <c r="C29" s="212" t="s">
        <v>376</v>
      </c>
      <c r="D29" s="212" t="str">
        <f>IF('Fraud Risk Analysis &amp; Responses'!E35="","",'Fraud Risk Analysis &amp; Responses'!E35)</f>
        <v/>
      </c>
      <c r="E29" s="212" t="str">
        <f>IF('Fraud Risk Analysis &amp; Responses'!F35="","",'Fraud Risk Analysis &amp; Responses'!F35)</f>
        <v/>
      </c>
      <c r="F29" s="217" t="str" cm="1">
        <f t="array" ref="F29">IFERROR(_xlfn.LET(_xlpm.g,LOOKUP(2,1/('Fraud Risk Analysis &amp; Responses'!$B$12:$B35&lt;&gt;""),ROW('Fraud Risk Analysis &amp; Responses'!$B$12:$B35)),_xlpm.v,INDEX('Fraud Risk Analysis &amp; Responses'!$G:$G,_xlpm.g),IF(_xlpm.v="","",_xlpm.v)),"")</f>
        <v/>
      </c>
      <c r="G29" s="217" t="str" cm="1">
        <f t="array" ref="G29">IFERROR(_xlfn.LET(_xlpm.g,LOOKUP(2,1/('Fraud Risk Analysis &amp; Responses'!$B$12:$B35&lt;&gt;""),ROW('Fraud Risk Analysis &amp; Responses'!$B$12:$B35)),_xlpm.v,INDEX('Fraud Risk Analysis &amp; Responses'!$H:$H,_xlpm.g),IF(_xlpm.v="","",_xlpm.v)),"")</f>
        <v/>
      </c>
      <c r="H29" s="217" t="str" cm="1">
        <f t="array" ref="H29">IFERROR(_xlfn.LET(_xlpm.g,LOOKUP(2,1/('Fraud Risk Analysis &amp; Responses'!$B$12:$B35&lt;&gt;""),ROW('Fraud Risk Analysis &amp; Responses'!$B$12:$B35)),_xlpm.v,INDEX('Fraud Risk Analysis &amp; Responses'!$I:$I,_xlpm.g),IF(_xlpm.v="","",_xlpm.v)),"")</f>
        <v/>
      </c>
      <c r="I29" s="218" t="str" cm="1">
        <f t="array" ref="I29">IFERROR(_xlfn.LET(_xlpm.g,LOOKUP(2,1/('Fraud Risk Analysis &amp; Responses'!$B$12:$B35&lt;&gt;""),ROW('Fraud Risk Analysis &amp; Responses'!$B$12:$B35)),_xlpm.v,INDEX('Fraud Risk Analysis &amp; Responses'!$K:$K,_xlpm.g),IF(_xlpm.v="","",_xlpm.v)),"")</f>
        <v/>
      </c>
      <c r="J29" s="212" t="str" cm="1">
        <f t="array" ref="J29">IFERROR(_xlfn.LET(_xlpm.g,LOOKUP(2,1/('Fraud Risk Analysis &amp; Responses'!$B$12:$B35&lt;&gt;""),ROW('Fraud Risk Analysis &amp; Responses'!$B$12:$B35)),_xlpm.v,INDEX('Fraud Risk Analysis &amp; Responses'!$J:$J,_xlpm.g),IF(_xlpm.v="","",_xlpm.v)),"")</f>
        <v/>
      </c>
      <c r="K29" s="212" t="str" cm="1">
        <f t="array" ref="K29">IFERROR(_xlfn.LET(_xlpm.g,LOOKUP(2,1/('Fraud Risk Analysis &amp; Responses'!$B$12:$B35&lt;&gt;""),ROW('Fraud Risk Analysis &amp; Responses'!$B$12:$B35)),_xlpm.v,INDEX('Fraud Risk Analysis &amp; Responses'!$N:$N,_xlpm.g),IF(_xlpm.v="","",_xlpm.v)),"")</f>
        <v/>
      </c>
      <c r="L29" s="219" t="s">
        <v>462</v>
      </c>
    </row>
    <row r="30" spans="1:12" ht="52.8" x14ac:dyDescent="0.25">
      <c r="A30" s="189">
        <v>25</v>
      </c>
      <c r="B30" s="190" t="str">
        <f>IF('Fraud Risk Analysis &amp; Responses'!D36="","",'Fraud Risk Analysis &amp; Responses'!D36)</f>
        <v>aggressive timing of revenue recognition</v>
      </c>
      <c r="C30" s="212" t="s">
        <v>377</v>
      </c>
      <c r="D30" s="212" t="str">
        <f>IF('Fraud Risk Analysis &amp; Responses'!E36="","",'Fraud Risk Analysis &amp; Responses'!E36)</f>
        <v/>
      </c>
      <c r="E30" s="212" t="str">
        <f>IF('Fraud Risk Analysis &amp; Responses'!F36="","",'Fraud Risk Analysis &amp; Responses'!F36)</f>
        <v/>
      </c>
      <c r="F30" s="217" t="str" cm="1">
        <f t="array" ref="F30">IFERROR(_xlfn.LET(_xlpm.g,LOOKUP(2,1/('Fraud Risk Analysis &amp; Responses'!$B$12:$B36&lt;&gt;""),ROW('Fraud Risk Analysis &amp; Responses'!$B$12:$B36)),_xlpm.v,INDEX('Fraud Risk Analysis &amp; Responses'!$G:$G,_xlpm.g),IF(_xlpm.v="","",_xlpm.v)),"")</f>
        <v/>
      </c>
      <c r="G30" s="217" t="str" cm="1">
        <f t="array" ref="G30">IFERROR(_xlfn.LET(_xlpm.g,LOOKUP(2,1/('Fraud Risk Analysis &amp; Responses'!$B$12:$B36&lt;&gt;""),ROW('Fraud Risk Analysis &amp; Responses'!$B$12:$B36)),_xlpm.v,INDEX('Fraud Risk Analysis &amp; Responses'!$H:$H,_xlpm.g),IF(_xlpm.v="","",_xlpm.v)),"")</f>
        <v/>
      </c>
      <c r="H30" s="217" t="str" cm="1">
        <f t="array" ref="H30">IFERROR(_xlfn.LET(_xlpm.g,LOOKUP(2,1/('Fraud Risk Analysis &amp; Responses'!$B$12:$B36&lt;&gt;""),ROW('Fraud Risk Analysis &amp; Responses'!$B$12:$B36)),_xlpm.v,INDEX('Fraud Risk Analysis &amp; Responses'!$I:$I,_xlpm.g),IF(_xlpm.v="","",_xlpm.v)),"")</f>
        <v/>
      </c>
      <c r="I30" s="218" t="str" cm="1">
        <f t="array" ref="I30">IFERROR(_xlfn.LET(_xlpm.g,LOOKUP(2,1/('Fraud Risk Analysis &amp; Responses'!$B$12:$B36&lt;&gt;""),ROW('Fraud Risk Analysis &amp; Responses'!$B$12:$B36)),_xlpm.v,INDEX('Fraud Risk Analysis &amp; Responses'!$K:$K,_xlpm.g),IF(_xlpm.v="","",_xlpm.v)),"")</f>
        <v/>
      </c>
      <c r="J30" s="212" t="str" cm="1">
        <f t="array" ref="J30">IFERROR(_xlfn.LET(_xlpm.g,LOOKUP(2,1/('Fraud Risk Analysis &amp; Responses'!$B$12:$B36&lt;&gt;""),ROW('Fraud Risk Analysis &amp; Responses'!$B$12:$B36)),_xlpm.v,INDEX('Fraud Risk Analysis &amp; Responses'!$J:$J,_xlpm.g),IF(_xlpm.v="","",_xlpm.v)),"")</f>
        <v/>
      </c>
      <c r="K30" s="212" t="str" cm="1">
        <f t="array" ref="K30">IFERROR(_xlfn.LET(_xlpm.g,LOOKUP(2,1/('Fraud Risk Analysis &amp; Responses'!$B$12:$B36&lt;&gt;""),ROW('Fraud Risk Analysis &amp; Responses'!$B$12:$B36)),_xlpm.v,INDEX('Fraud Risk Analysis &amp; Responses'!$N:$N,_xlpm.g),IF(_xlpm.v="","",_xlpm.v)),"")</f>
        <v/>
      </c>
      <c r="L30" s="219" t="s">
        <v>463</v>
      </c>
    </row>
    <row r="31" spans="1:12" ht="52.8" x14ac:dyDescent="0.25">
      <c r="A31" s="189">
        <v>26</v>
      </c>
      <c r="B31" s="190" t="str">
        <f>IF('Fraud Risk Analysis &amp; Responses'!D37="","",'Fraud Risk Analysis &amp; Responses'!D37)</f>
        <v>Significant related-party transactions</v>
      </c>
      <c r="C31" s="212" t="s">
        <v>379</v>
      </c>
      <c r="D31" s="212" t="str">
        <f>IF('Fraud Risk Analysis &amp; Responses'!E37="","",'Fraud Risk Analysis &amp; Responses'!E37)</f>
        <v/>
      </c>
      <c r="E31" s="212" t="str">
        <f>IF('Fraud Risk Analysis &amp; Responses'!F37="","",'Fraud Risk Analysis &amp; Responses'!F37)</f>
        <v/>
      </c>
      <c r="F31" s="217" t="str" cm="1">
        <f t="array" ref="F31">IFERROR(_xlfn.LET(_xlpm.g,LOOKUP(2,1/('Fraud Risk Analysis &amp; Responses'!$B$12:$B37&lt;&gt;""),ROW('Fraud Risk Analysis &amp; Responses'!$B$12:$B37)),_xlpm.v,INDEX('Fraud Risk Analysis &amp; Responses'!$G:$G,_xlpm.g),IF(_xlpm.v="","",_xlpm.v)),"")</f>
        <v/>
      </c>
      <c r="G31" s="217" t="str" cm="1">
        <f t="array" ref="G31">IFERROR(_xlfn.LET(_xlpm.g,LOOKUP(2,1/('Fraud Risk Analysis &amp; Responses'!$B$12:$B37&lt;&gt;""),ROW('Fraud Risk Analysis &amp; Responses'!$B$12:$B37)),_xlpm.v,INDEX('Fraud Risk Analysis &amp; Responses'!$H:$H,_xlpm.g),IF(_xlpm.v="","",_xlpm.v)),"")</f>
        <v/>
      </c>
      <c r="H31" s="217" t="str" cm="1">
        <f t="array" ref="H31">IFERROR(_xlfn.LET(_xlpm.g,LOOKUP(2,1/('Fraud Risk Analysis &amp; Responses'!$B$12:$B37&lt;&gt;""),ROW('Fraud Risk Analysis &amp; Responses'!$B$12:$B37)),_xlpm.v,INDEX('Fraud Risk Analysis &amp; Responses'!$I:$I,_xlpm.g),IF(_xlpm.v="","",_xlpm.v)),"")</f>
        <v/>
      </c>
      <c r="I31" s="218" t="str" cm="1">
        <f t="array" ref="I31">IFERROR(_xlfn.LET(_xlpm.g,LOOKUP(2,1/('Fraud Risk Analysis &amp; Responses'!$B$12:$B37&lt;&gt;""),ROW('Fraud Risk Analysis &amp; Responses'!$B$12:$B37)),_xlpm.v,INDEX('Fraud Risk Analysis &amp; Responses'!$K:$K,_xlpm.g),IF(_xlpm.v="","",_xlpm.v)),"")</f>
        <v/>
      </c>
      <c r="J31" s="212" t="str" cm="1">
        <f t="array" ref="J31">IFERROR(_xlfn.LET(_xlpm.g,LOOKUP(2,1/('Fraud Risk Analysis &amp; Responses'!$B$12:$B37&lt;&gt;""),ROW('Fraud Risk Analysis &amp; Responses'!$B$12:$B37)),_xlpm.v,INDEX('Fraud Risk Analysis &amp; Responses'!$J:$J,_xlpm.g),IF(_xlpm.v="","",_xlpm.v)),"")</f>
        <v/>
      </c>
      <c r="K31" s="212" t="str" cm="1">
        <f t="array" ref="K31">IFERROR(_xlfn.LET(_xlpm.g,LOOKUP(2,1/('Fraud Risk Analysis &amp; Responses'!$B$12:$B37&lt;&gt;""),ROW('Fraud Risk Analysis &amp; Responses'!$B$12:$B37)),_xlpm.v,INDEX('Fraud Risk Analysis &amp; Responses'!$N:$N,_xlpm.g),IF(_xlpm.v="","",_xlpm.v)),"")</f>
        <v/>
      </c>
      <c r="L31" s="219" t="s">
        <v>464</v>
      </c>
    </row>
    <row r="32" spans="1:12" ht="39.6" x14ac:dyDescent="0.25">
      <c r="A32" s="189">
        <v>27</v>
      </c>
      <c r="B32" s="190" t="str">
        <f>IF('Fraud Risk Analysis &amp; Responses'!D38="","",'Fraud Risk Analysis &amp; Responses'!D38)</f>
        <v>bank accounts/operations in tax-haven jurisdictions without clear business justification</v>
      </c>
      <c r="C32" s="212" t="s">
        <v>380</v>
      </c>
      <c r="D32" s="212" t="str">
        <f>IF('Fraud Risk Analysis &amp; Responses'!E38="","",'Fraud Risk Analysis &amp; Responses'!E38)</f>
        <v/>
      </c>
      <c r="E32" s="212" t="str">
        <f>IF('Fraud Risk Analysis &amp; Responses'!F38="","",'Fraud Risk Analysis &amp; Responses'!F38)</f>
        <v/>
      </c>
      <c r="F32" s="217" t="str" cm="1">
        <f t="array" ref="F32">IFERROR(_xlfn.LET(_xlpm.g,LOOKUP(2,1/('Fraud Risk Analysis &amp; Responses'!$B$12:$B38&lt;&gt;""),ROW('Fraud Risk Analysis &amp; Responses'!$B$12:$B38)),_xlpm.v,INDEX('Fraud Risk Analysis &amp; Responses'!$G:$G,_xlpm.g),IF(_xlpm.v="","",_xlpm.v)),"")</f>
        <v/>
      </c>
      <c r="G32" s="217" t="str" cm="1">
        <f t="array" ref="G32">IFERROR(_xlfn.LET(_xlpm.g,LOOKUP(2,1/('Fraud Risk Analysis &amp; Responses'!$B$12:$B38&lt;&gt;""),ROW('Fraud Risk Analysis &amp; Responses'!$B$12:$B38)),_xlpm.v,INDEX('Fraud Risk Analysis &amp; Responses'!$H:$H,_xlpm.g),IF(_xlpm.v="","",_xlpm.v)),"")</f>
        <v/>
      </c>
      <c r="H32" s="217" t="str" cm="1">
        <f t="array" ref="H32">IFERROR(_xlfn.LET(_xlpm.g,LOOKUP(2,1/('Fraud Risk Analysis &amp; Responses'!$B$12:$B38&lt;&gt;""),ROW('Fraud Risk Analysis &amp; Responses'!$B$12:$B38)),_xlpm.v,INDEX('Fraud Risk Analysis &amp; Responses'!$I:$I,_xlpm.g),IF(_xlpm.v="","",_xlpm.v)),"")</f>
        <v/>
      </c>
      <c r="I32" s="218" t="str" cm="1">
        <f t="array" ref="I32">IFERROR(_xlfn.LET(_xlpm.g,LOOKUP(2,1/('Fraud Risk Analysis &amp; Responses'!$B$12:$B38&lt;&gt;""),ROW('Fraud Risk Analysis &amp; Responses'!$B$12:$B38)),_xlpm.v,INDEX('Fraud Risk Analysis &amp; Responses'!$K:$K,_xlpm.g),IF(_xlpm.v="","",_xlpm.v)),"")</f>
        <v/>
      </c>
      <c r="J32" s="212" t="str" cm="1">
        <f t="array" ref="J32">IFERROR(_xlfn.LET(_xlpm.g,LOOKUP(2,1/('Fraud Risk Analysis &amp; Responses'!$B$12:$B38&lt;&gt;""),ROW('Fraud Risk Analysis &amp; Responses'!$B$12:$B38)),_xlpm.v,INDEX('Fraud Risk Analysis &amp; Responses'!$J:$J,_xlpm.g),IF(_xlpm.v="","",_xlpm.v)),"")</f>
        <v/>
      </c>
      <c r="K32" s="212" t="str" cm="1">
        <f t="array" ref="K32">IFERROR(_xlfn.LET(_xlpm.g,LOOKUP(2,1/('Fraud Risk Analysis &amp; Responses'!$B$12:$B38&lt;&gt;""),ROW('Fraud Risk Analysis &amp; Responses'!$B$12:$B38)),_xlpm.v,INDEX('Fraud Risk Analysis &amp; Responses'!$N:$N,_xlpm.g),IF(_xlpm.v="","",_xlpm.v)),"")</f>
        <v/>
      </c>
      <c r="L32" s="219" t="s">
        <v>465</v>
      </c>
    </row>
    <row r="33" spans="1:12" ht="52.8" x14ac:dyDescent="0.25">
      <c r="A33" s="189">
        <v>28</v>
      </c>
      <c r="B33" s="190" t="str">
        <f>IF('Fraud Risk Analysis &amp; Responses'!D39="","",'Fraud Risk Analysis &amp; Responses'!D39)</f>
        <v>Significant or recurring audit adjustments / correction of major errors on a regular basis</v>
      </c>
      <c r="C33" s="212" t="s">
        <v>381</v>
      </c>
      <c r="D33" s="212" t="str">
        <f>IF('Fraud Risk Analysis &amp; Responses'!E39="","",'Fraud Risk Analysis &amp; Responses'!E39)</f>
        <v/>
      </c>
      <c r="E33" s="212" t="str">
        <f>IF('Fraud Risk Analysis &amp; Responses'!F39="","",'Fraud Risk Analysis &amp; Responses'!F39)</f>
        <v/>
      </c>
      <c r="F33" s="217" t="str" cm="1">
        <f t="array" ref="F33">IFERROR(_xlfn.LET(_xlpm.g,LOOKUP(2,1/('Fraud Risk Analysis &amp; Responses'!$B$12:$B39&lt;&gt;""),ROW('Fraud Risk Analysis &amp; Responses'!$B$12:$B39)),_xlpm.v,INDEX('Fraud Risk Analysis &amp; Responses'!$G:$G,_xlpm.g),IF(_xlpm.v="","",_xlpm.v)),"")</f>
        <v/>
      </c>
      <c r="G33" s="217" t="str" cm="1">
        <f t="array" ref="G33">IFERROR(_xlfn.LET(_xlpm.g,LOOKUP(2,1/('Fraud Risk Analysis &amp; Responses'!$B$12:$B39&lt;&gt;""),ROW('Fraud Risk Analysis &amp; Responses'!$B$12:$B39)),_xlpm.v,INDEX('Fraud Risk Analysis &amp; Responses'!$H:$H,_xlpm.g),IF(_xlpm.v="","",_xlpm.v)),"")</f>
        <v/>
      </c>
      <c r="H33" s="217" t="str" cm="1">
        <f t="array" ref="H33">IFERROR(_xlfn.LET(_xlpm.g,LOOKUP(2,1/('Fraud Risk Analysis &amp; Responses'!$B$12:$B39&lt;&gt;""),ROW('Fraud Risk Analysis &amp; Responses'!$B$12:$B39)),_xlpm.v,INDEX('Fraud Risk Analysis &amp; Responses'!$I:$I,_xlpm.g),IF(_xlpm.v="","",_xlpm.v)),"")</f>
        <v/>
      </c>
      <c r="I33" s="218" t="str" cm="1">
        <f t="array" ref="I33">IFERROR(_xlfn.LET(_xlpm.g,LOOKUP(2,1/('Fraud Risk Analysis &amp; Responses'!$B$12:$B39&lt;&gt;""),ROW('Fraud Risk Analysis &amp; Responses'!$B$12:$B39)),_xlpm.v,INDEX('Fraud Risk Analysis &amp; Responses'!$K:$K,_xlpm.g),IF(_xlpm.v="","",_xlpm.v)),"")</f>
        <v/>
      </c>
      <c r="J33" s="212" t="str" cm="1">
        <f t="array" ref="J33">IFERROR(_xlfn.LET(_xlpm.g,LOOKUP(2,1/('Fraud Risk Analysis &amp; Responses'!$B$12:$B39&lt;&gt;""),ROW('Fraud Risk Analysis &amp; Responses'!$B$12:$B39)),_xlpm.v,INDEX('Fraud Risk Analysis &amp; Responses'!$J:$J,_xlpm.g),IF(_xlpm.v="","",_xlpm.v)),"")</f>
        <v/>
      </c>
      <c r="K33" s="212" t="str" cm="1">
        <f t="array" ref="K33">IFERROR(_xlfn.LET(_xlpm.g,LOOKUP(2,1/('Fraud Risk Analysis &amp; Responses'!$B$12:$B39&lt;&gt;""),ROW('Fraud Risk Analysis &amp; Responses'!$B$12:$B39)),_xlpm.v,INDEX('Fraud Risk Analysis &amp; Responses'!$N:$N,_xlpm.g),IF(_xlpm.v="","",_xlpm.v)),"")</f>
        <v/>
      </c>
      <c r="L33" s="219" t="s">
        <v>466</v>
      </c>
    </row>
    <row r="34" spans="1:12" ht="52.8" x14ac:dyDescent="0.25">
      <c r="A34" s="189">
        <v>29</v>
      </c>
      <c r="B34" s="190" t="str">
        <f>IF('Fraud Risk Analysis &amp; Responses'!D40="","",'Fraud Risk Analysis &amp; Responses'!D40)</f>
        <v>Other (specify)</v>
      </c>
      <c r="C34" s="212" t="s">
        <v>382</v>
      </c>
      <c r="D34" s="212" t="str">
        <f>IF('Fraud Risk Analysis &amp; Responses'!E40="","",'Fraud Risk Analysis &amp; Responses'!E40)</f>
        <v/>
      </c>
      <c r="E34" s="212" t="str">
        <f>IF('Fraud Risk Analysis &amp; Responses'!F40="","",'Fraud Risk Analysis &amp; Responses'!F40)</f>
        <v/>
      </c>
      <c r="F34" s="217" t="str" cm="1">
        <f t="array" ref="F34">IFERROR(_xlfn.LET(_xlpm.g,LOOKUP(2,1/('Fraud Risk Analysis &amp; Responses'!$B$12:$B40&lt;&gt;""),ROW('Fraud Risk Analysis &amp; Responses'!$B$12:$B40)),_xlpm.v,INDEX('Fraud Risk Analysis &amp; Responses'!$G:$G,_xlpm.g),IF(_xlpm.v="","",_xlpm.v)),"")</f>
        <v/>
      </c>
      <c r="G34" s="217" t="str" cm="1">
        <f t="array" ref="G34">IFERROR(_xlfn.LET(_xlpm.g,LOOKUP(2,1/('Fraud Risk Analysis &amp; Responses'!$B$12:$B40&lt;&gt;""),ROW('Fraud Risk Analysis &amp; Responses'!$B$12:$B40)),_xlpm.v,INDEX('Fraud Risk Analysis &amp; Responses'!$H:$H,_xlpm.g),IF(_xlpm.v="","",_xlpm.v)),"")</f>
        <v/>
      </c>
      <c r="H34" s="217" t="str" cm="1">
        <f t="array" ref="H34">IFERROR(_xlfn.LET(_xlpm.g,LOOKUP(2,1/('Fraud Risk Analysis &amp; Responses'!$B$12:$B40&lt;&gt;""),ROW('Fraud Risk Analysis &amp; Responses'!$B$12:$B40)),_xlpm.v,INDEX('Fraud Risk Analysis &amp; Responses'!$I:$I,_xlpm.g),IF(_xlpm.v="","",_xlpm.v)),"")</f>
        <v/>
      </c>
      <c r="I34" s="218" t="str" cm="1">
        <f t="array" ref="I34">IFERROR(_xlfn.LET(_xlpm.g,LOOKUP(2,1/('Fraud Risk Analysis &amp; Responses'!$B$12:$B40&lt;&gt;""),ROW('Fraud Risk Analysis &amp; Responses'!$B$12:$B40)),_xlpm.v,INDEX('Fraud Risk Analysis &amp; Responses'!$K:$K,_xlpm.g),IF(_xlpm.v="","",_xlpm.v)),"")</f>
        <v/>
      </c>
      <c r="J34" s="212" t="str" cm="1">
        <f t="array" ref="J34">IFERROR(_xlfn.LET(_xlpm.g,LOOKUP(2,1/('Fraud Risk Analysis &amp; Responses'!$B$12:$B40&lt;&gt;""),ROW('Fraud Risk Analysis &amp; Responses'!$B$12:$B40)),_xlpm.v,INDEX('Fraud Risk Analysis &amp; Responses'!$J:$J,_xlpm.g),IF(_xlpm.v="","",_xlpm.v)),"")</f>
        <v/>
      </c>
      <c r="K34" s="212" t="str" cm="1">
        <f t="array" ref="K34">IFERROR(_xlfn.LET(_xlpm.g,LOOKUP(2,1/('Fraud Risk Analysis &amp; Responses'!$B$12:$B40&lt;&gt;""),ROW('Fraud Risk Analysis &amp; Responses'!$B$12:$B40)),_xlpm.v,INDEX('Fraud Risk Analysis &amp; Responses'!$N:$N,_xlpm.g),IF(_xlpm.v="","",_xlpm.v)),"")</f>
        <v/>
      </c>
      <c r="L34" s="219" t="s">
        <v>467</v>
      </c>
    </row>
    <row r="35" spans="1:12" ht="52.8" x14ac:dyDescent="0.25">
      <c r="A35" s="189">
        <v>30</v>
      </c>
      <c r="B35" s="190" t="str">
        <f>IF('Fraud Risk Analysis &amp; Responses'!D41="","",'Fraud Risk Analysis &amp; Responses'!D41)</f>
        <v>Significant (possibly negative) legislation/regulation affecting operations not adequately addressed, with lack of documentation of actual/pending impacts</v>
      </c>
      <c r="C35" s="212" t="s">
        <v>383</v>
      </c>
      <c r="D35" s="212" t="str">
        <f>IF('Fraud Risk Analysis &amp; Responses'!E41="","",'Fraud Risk Analysis &amp; Responses'!E41)</f>
        <v/>
      </c>
      <c r="E35" s="212" t="str">
        <f>IF('Fraud Risk Analysis &amp; Responses'!F41="","",'Fraud Risk Analysis &amp; Responses'!F41)</f>
        <v/>
      </c>
      <c r="F35" s="217" t="str" cm="1">
        <f t="array" ref="F35">IFERROR(_xlfn.LET(_xlpm.g,LOOKUP(2,1/('Fraud Risk Analysis &amp; Responses'!$B$12:$B41&lt;&gt;""),ROW('Fraud Risk Analysis &amp; Responses'!$B$12:$B41)),_xlpm.v,INDEX('Fraud Risk Analysis &amp; Responses'!$G:$G,_xlpm.g),IF(_xlpm.v="","",_xlpm.v)),"")</f>
        <v/>
      </c>
      <c r="G35" s="217" t="str" cm="1">
        <f t="array" ref="G35">IFERROR(_xlfn.LET(_xlpm.g,LOOKUP(2,1/('Fraud Risk Analysis &amp; Responses'!$B$12:$B41&lt;&gt;""),ROW('Fraud Risk Analysis &amp; Responses'!$B$12:$B41)),_xlpm.v,INDEX('Fraud Risk Analysis &amp; Responses'!$H:$H,_xlpm.g),IF(_xlpm.v="","",_xlpm.v)),"")</f>
        <v/>
      </c>
      <c r="H35" s="217" t="str" cm="1">
        <f t="array" ref="H35">IFERROR(_xlfn.LET(_xlpm.g,LOOKUP(2,1/('Fraud Risk Analysis &amp; Responses'!$B$12:$B41&lt;&gt;""),ROW('Fraud Risk Analysis &amp; Responses'!$B$12:$B41)),_xlpm.v,INDEX('Fraud Risk Analysis &amp; Responses'!$I:$I,_xlpm.g),IF(_xlpm.v="","",_xlpm.v)),"")</f>
        <v/>
      </c>
      <c r="I35" s="218" t="str" cm="1">
        <f t="array" ref="I35">IFERROR(_xlfn.LET(_xlpm.g,LOOKUP(2,1/('Fraud Risk Analysis &amp; Responses'!$B$12:$B41&lt;&gt;""),ROW('Fraud Risk Analysis &amp; Responses'!$B$12:$B41)),_xlpm.v,INDEX('Fraud Risk Analysis &amp; Responses'!$K:$K,_xlpm.g),IF(_xlpm.v="","",_xlpm.v)),"")</f>
        <v/>
      </c>
      <c r="J35" s="212" t="str" cm="1">
        <f t="array" ref="J35">IFERROR(_xlfn.LET(_xlpm.g,LOOKUP(2,1/('Fraud Risk Analysis &amp; Responses'!$B$12:$B41&lt;&gt;""),ROW('Fraud Risk Analysis &amp; Responses'!$B$12:$B41)),_xlpm.v,INDEX('Fraud Risk Analysis &amp; Responses'!$J:$J,_xlpm.g),IF(_xlpm.v="","",_xlpm.v)),"")</f>
        <v/>
      </c>
      <c r="K35" s="212" t="str" cm="1">
        <f t="array" ref="K35">IFERROR(_xlfn.LET(_xlpm.g,LOOKUP(2,1/('Fraud Risk Analysis &amp; Responses'!$B$12:$B41&lt;&gt;""),ROW('Fraud Risk Analysis &amp; Responses'!$B$12:$B41)),_xlpm.v,INDEX('Fraud Risk Analysis &amp; Responses'!$N:$N,_xlpm.g),IF(_xlpm.v="","",_xlpm.v)),"")</f>
        <v/>
      </c>
      <c r="L35" s="219" t="s">
        <v>468</v>
      </c>
    </row>
    <row r="36" spans="1:12" ht="52.8" x14ac:dyDescent="0.25">
      <c r="A36" s="189">
        <v>31</v>
      </c>
      <c r="B36" s="190" t="str">
        <f>IF('Fraud Risk Analysis &amp; Responses'!D42="","",'Fraud Risk Analysis &amp; Responses'!D42)</f>
        <v>History of regulatory violations involving management, or disregard toward regulatory/legislative authorities</v>
      </c>
      <c r="C36" s="212" t="s">
        <v>384</v>
      </c>
      <c r="D36" s="212" t="str">
        <f>IF('Fraud Risk Analysis &amp; Responses'!E42="","",'Fraud Risk Analysis &amp; Responses'!E42)</f>
        <v/>
      </c>
      <c r="E36" s="212" t="str">
        <f>IF('Fraud Risk Analysis &amp; Responses'!F42="","",'Fraud Risk Analysis &amp; Responses'!F42)</f>
        <v/>
      </c>
      <c r="F36" s="217" t="str" cm="1">
        <f t="array" ref="F36">IFERROR(_xlfn.LET(_xlpm.g,LOOKUP(2,1/('Fraud Risk Analysis &amp; Responses'!$B$12:$B42&lt;&gt;""),ROW('Fraud Risk Analysis &amp; Responses'!$B$12:$B42)),_xlpm.v,INDEX('Fraud Risk Analysis &amp; Responses'!$G:$G,_xlpm.g),IF(_xlpm.v="","",_xlpm.v)),"")</f>
        <v/>
      </c>
      <c r="G36" s="217" t="str" cm="1">
        <f t="array" ref="G36">IFERROR(_xlfn.LET(_xlpm.g,LOOKUP(2,1/('Fraud Risk Analysis &amp; Responses'!$B$12:$B42&lt;&gt;""),ROW('Fraud Risk Analysis &amp; Responses'!$B$12:$B42)),_xlpm.v,INDEX('Fraud Risk Analysis &amp; Responses'!$H:$H,_xlpm.g),IF(_xlpm.v="","",_xlpm.v)),"")</f>
        <v/>
      </c>
      <c r="H36" s="217" t="str" cm="1">
        <f t="array" ref="H36">IFERROR(_xlfn.LET(_xlpm.g,LOOKUP(2,1/('Fraud Risk Analysis &amp; Responses'!$B$12:$B42&lt;&gt;""),ROW('Fraud Risk Analysis &amp; Responses'!$B$12:$B42)),_xlpm.v,INDEX('Fraud Risk Analysis &amp; Responses'!$I:$I,_xlpm.g),IF(_xlpm.v="","",_xlpm.v)),"")</f>
        <v/>
      </c>
      <c r="I36" s="218" t="str" cm="1">
        <f t="array" ref="I36">IFERROR(_xlfn.LET(_xlpm.g,LOOKUP(2,1/('Fraud Risk Analysis &amp; Responses'!$B$12:$B42&lt;&gt;""),ROW('Fraud Risk Analysis &amp; Responses'!$B$12:$B42)),_xlpm.v,INDEX('Fraud Risk Analysis &amp; Responses'!$K:$K,_xlpm.g),IF(_xlpm.v="","",_xlpm.v)),"")</f>
        <v/>
      </c>
      <c r="J36" s="212" t="str" cm="1">
        <f t="array" ref="J36">IFERROR(_xlfn.LET(_xlpm.g,LOOKUP(2,1/('Fraud Risk Analysis &amp; Responses'!$B$12:$B42&lt;&gt;""),ROW('Fraud Risk Analysis &amp; Responses'!$B$12:$B42)),_xlpm.v,INDEX('Fraud Risk Analysis &amp; Responses'!$J:$J,_xlpm.g),IF(_xlpm.v="","",_xlpm.v)),"")</f>
        <v/>
      </c>
      <c r="K36" s="212" t="str" cm="1">
        <f t="array" ref="K36">IFERROR(_xlfn.LET(_xlpm.g,LOOKUP(2,1/('Fraud Risk Analysis &amp; Responses'!$B$12:$B42&lt;&gt;""),ROW('Fraud Risk Analysis &amp; Responses'!$B$12:$B42)),_xlpm.v,INDEX('Fraud Risk Analysis &amp; Responses'!$N:$N,_xlpm.g),IF(_xlpm.v="","",_xlpm.v)),"")</f>
        <v/>
      </c>
      <c r="L36" s="219" t="s">
        <v>469</v>
      </c>
    </row>
    <row r="37" spans="1:12" ht="39.6" x14ac:dyDescent="0.25">
      <c r="A37" s="189">
        <v>32</v>
      </c>
      <c r="B37" s="190" t="str">
        <f>IF('Fraud Risk Analysis &amp; Responses'!D43="","",'Fraud Risk Analysis &amp; Responses'!D43)</f>
        <v>Entity prone to lawsuits or controversies</v>
      </c>
      <c r="C37" s="212" t="s">
        <v>385</v>
      </c>
      <c r="D37" s="212" t="str">
        <f>IF('Fraud Risk Analysis &amp; Responses'!E43="","",'Fraud Risk Analysis &amp; Responses'!E43)</f>
        <v/>
      </c>
      <c r="E37" s="212" t="str">
        <f>IF('Fraud Risk Analysis &amp; Responses'!F43="","",'Fraud Risk Analysis &amp; Responses'!F43)</f>
        <v/>
      </c>
      <c r="F37" s="217" t="str" cm="1">
        <f t="array" ref="F37">IFERROR(_xlfn.LET(_xlpm.g,LOOKUP(2,1/('Fraud Risk Analysis &amp; Responses'!$B$12:$B43&lt;&gt;""),ROW('Fraud Risk Analysis &amp; Responses'!$B$12:$B43)),_xlpm.v,INDEX('Fraud Risk Analysis &amp; Responses'!$G:$G,_xlpm.g),IF(_xlpm.v="","",_xlpm.v)),"")</f>
        <v/>
      </c>
      <c r="G37" s="217" t="str" cm="1">
        <f t="array" ref="G37">IFERROR(_xlfn.LET(_xlpm.g,LOOKUP(2,1/('Fraud Risk Analysis &amp; Responses'!$B$12:$B43&lt;&gt;""),ROW('Fraud Risk Analysis &amp; Responses'!$B$12:$B43)),_xlpm.v,INDEX('Fraud Risk Analysis &amp; Responses'!$H:$H,_xlpm.g),IF(_xlpm.v="","",_xlpm.v)),"")</f>
        <v/>
      </c>
      <c r="H37" s="217" t="str" cm="1">
        <f t="array" ref="H37">IFERROR(_xlfn.LET(_xlpm.g,LOOKUP(2,1/('Fraud Risk Analysis &amp; Responses'!$B$12:$B43&lt;&gt;""),ROW('Fraud Risk Analysis &amp; Responses'!$B$12:$B43)),_xlpm.v,INDEX('Fraud Risk Analysis &amp; Responses'!$I:$I,_xlpm.g),IF(_xlpm.v="","",_xlpm.v)),"")</f>
        <v/>
      </c>
      <c r="I37" s="218" t="str" cm="1">
        <f t="array" ref="I37">IFERROR(_xlfn.LET(_xlpm.g,LOOKUP(2,1/('Fraud Risk Analysis &amp; Responses'!$B$12:$B43&lt;&gt;""),ROW('Fraud Risk Analysis &amp; Responses'!$B$12:$B43)),_xlpm.v,INDEX('Fraud Risk Analysis &amp; Responses'!$K:$K,_xlpm.g),IF(_xlpm.v="","",_xlpm.v)),"")</f>
        <v/>
      </c>
      <c r="J37" s="212" t="str" cm="1">
        <f t="array" ref="J37">IFERROR(_xlfn.LET(_xlpm.g,LOOKUP(2,1/('Fraud Risk Analysis &amp; Responses'!$B$12:$B43&lt;&gt;""),ROW('Fraud Risk Analysis &amp; Responses'!$B$12:$B43)),_xlpm.v,INDEX('Fraud Risk Analysis &amp; Responses'!$J:$J,_xlpm.g),IF(_xlpm.v="","",_xlpm.v)),"")</f>
        <v/>
      </c>
      <c r="K37" s="212" t="str" cm="1">
        <f t="array" ref="K37">IFERROR(_xlfn.LET(_xlpm.g,LOOKUP(2,1/('Fraud Risk Analysis &amp; Responses'!$B$12:$B43&lt;&gt;""),ROW('Fraud Risk Analysis &amp; Responses'!$B$12:$B43)),_xlpm.v,INDEX('Fraud Risk Analysis &amp; Responses'!$N:$N,_xlpm.g),IF(_xlpm.v="","",_xlpm.v)),"")</f>
        <v/>
      </c>
      <c r="L37" s="219" t="s">
        <v>470</v>
      </c>
    </row>
    <row r="38" spans="1:12" ht="52.8" x14ac:dyDescent="0.25">
      <c r="A38" s="189">
        <v>33</v>
      </c>
      <c r="B38" s="190" t="str">
        <f>IF('Fraud Risk Analysis &amp; Responses'!D44="","",'Fraud Risk Analysis &amp; Responses'!D44)</f>
        <v>Allegations of possible fraud/compliance violations by third parties or staff, or overly optimistic assessments of regulatory reviews/investigations</v>
      </c>
      <c r="C38" s="212" t="s">
        <v>386</v>
      </c>
      <c r="D38" s="212" t="str">
        <f>IF('Fraud Risk Analysis &amp; Responses'!E44="","",'Fraud Risk Analysis &amp; Responses'!E44)</f>
        <v/>
      </c>
      <c r="E38" s="212" t="str">
        <f>IF('Fraud Risk Analysis &amp; Responses'!F44="","",'Fraud Risk Analysis &amp; Responses'!F44)</f>
        <v/>
      </c>
      <c r="F38" s="217" t="str" cm="1">
        <f t="array" ref="F38">IFERROR(_xlfn.LET(_xlpm.g,LOOKUP(2,1/('Fraud Risk Analysis &amp; Responses'!$B$12:$B44&lt;&gt;""),ROW('Fraud Risk Analysis &amp; Responses'!$B$12:$B44)),_xlpm.v,INDEX('Fraud Risk Analysis &amp; Responses'!$G:$G,_xlpm.g),IF(_xlpm.v="","",_xlpm.v)),"")</f>
        <v/>
      </c>
      <c r="G38" s="217" t="str" cm="1">
        <f t="array" ref="G38">IFERROR(_xlfn.LET(_xlpm.g,LOOKUP(2,1/('Fraud Risk Analysis &amp; Responses'!$B$12:$B44&lt;&gt;""),ROW('Fraud Risk Analysis &amp; Responses'!$B$12:$B44)),_xlpm.v,INDEX('Fraud Risk Analysis &amp; Responses'!$H:$H,_xlpm.g),IF(_xlpm.v="","",_xlpm.v)),"")</f>
        <v/>
      </c>
      <c r="H38" s="217" t="str" cm="1">
        <f t="array" ref="H38">IFERROR(_xlfn.LET(_xlpm.g,LOOKUP(2,1/('Fraud Risk Analysis &amp; Responses'!$B$12:$B44&lt;&gt;""),ROW('Fraud Risk Analysis &amp; Responses'!$B$12:$B44)),_xlpm.v,INDEX('Fraud Risk Analysis &amp; Responses'!$I:$I,_xlpm.g),IF(_xlpm.v="","",_xlpm.v)),"")</f>
        <v/>
      </c>
      <c r="I38" s="218" t="str" cm="1">
        <f t="array" ref="I38">IFERROR(_xlfn.LET(_xlpm.g,LOOKUP(2,1/('Fraud Risk Analysis &amp; Responses'!$B$12:$B44&lt;&gt;""),ROW('Fraud Risk Analysis &amp; Responses'!$B$12:$B44)),_xlpm.v,INDEX('Fraud Risk Analysis &amp; Responses'!$K:$K,_xlpm.g),IF(_xlpm.v="","",_xlpm.v)),"")</f>
        <v/>
      </c>
      <c r="J38" s="212" t="str" cm="1">
        <f t="array" ref="J38">IFERROR(_xlfn.LET(_xlpm.g,LOOKUP(2,1/('Fraud Risk Analysis &amp; Responses'!$B$12:$B44&lt;&gt;""),ROW('Fraud Risk Analysis &amp; Responses'!$B$12:$B44)),_xlpm.v,INDEX('Fraud Risk Analysis &amp; Responses'!$J:$J,_xlpm.g),IF(_xlpm.v="","",_xlpm.v)),"")</f>
        <v/>
      </c>
      <c r="K38" s="212" t="str" cm="1">
        <f t="array" ref="K38">IFERROR(_xlfn.LET(_xlpm.g,LOOKUP(2,1/('Fraud Risk Analysis &amp; Responses'!$B$12:$B44&lt;&gt;""),ROW('Fraud Risk Analysis &amp; Responses'!$B$12:$B44)),_xlpm.v,INDEX('Fraud Risk Analysis &amp; Responses'!$N:$N,_xlpm.g),IF(_xlpm.v="","",_xlpm.v)),"")</f>
        <v/>
      </c>
      <c r="L38" s="219" t="s">
        <v>471</v>
      </c>
    </row>
    <row r="39" spans="1:12" ht="66" x14ac:dyDescent="0.25">
      <c r="A39" s="189">
        <v>34</v>
      </c>
      <c r="B39" s="190" t="str">
        <f>IF('Fraud Risk Analysis &amp; Responses'!D45="","",'Fraud Risk Analysis &amp; Responses'!D45)</f>
        <v>Other (specify)</v>
      </c>
      <c r="C39" s="212" t="s">
        <v>387</v>
      </c>
      <c r="D39" s="212" t="str">
        <f>IF('Fraud Risk Analysis &amp; Responses'!E45="","",'Fraud Risk Analysis &amp; Responses'!E45)</f>
        <v/>
      </c>
      <c r="E39" s="212" t="str">
        <f>IF('Fraud Risk Analysis &amp; Responses'!F45="","",'Fraud Risk Analysis &amp; Responses'!F45)</f>
        <v/>
      </c>
      <c r="F39" s="217" t="str" cm="1">
        <f t="array" ref="F39">IFERROR(_xlfn.LET(_xlpm.g,LOOKUP(2,1/('Fraud Risk Analysis &amp; Responses'!$B$12:$B45&lt;&gt;""),ROW('Fraud Risk Analysis &amp; Responses'!$B$12:$B45)),_xlpm.v,INDEX('Fraud Risk Analysis &amp; Responses'!$G:$G,_xlpm.g),IF(_xlpm.v="","",_xlpm.v)),"")</f>
        <v/>
      </c>
      <c r="G39" s="217" t="str" cm="1">
        <f t="array" ref="G39">IFERROR(_xlfn.LET(_xlpm.g,LOOKUP(2,1/('Fraud Risk Analysis &amp; Responses'!$B$12:$B45&lt;&gt;""),ROW('Fraud Risk Analysis &amp; Responses'!$B$12:$B45)),_xlpm.v,INDEX('Fraud Risk Analysis &amp; Responses'!$H:$H,_xlpm.g),IF(_xlpm.v="","",_xlpm.v)),"")</f>
        <v/>
      </c>
      <c r="H39" s="217" t="str" cm="1">
        <f t="array" ref="H39">IFERROR(_xlfn.LET(_xlpm.g,LOOKUP(2,1/('Fraud Risk Analysis &amp; Responses'!$B$12:$B45&lt;&gt;""),ROW('Fraud Risk Analysis &amp; Responses'!$B$12:$B45)),_xlpm.v,INDEX('Fraud Risk Analysis &amp; Responses'!$I:$I,_xlpm.g),IF(_xlpm.v="","",_xlpm.v)),"")</f>
        <v/>
      </c>
      <c r="I39" s="218" t="str" cm="1">
        <f t="array" ref="I39">IFERROR(_xlfn.LET(_xlpm.g,LOOKUP(2,1/('Fraud Risk Analysis &amp; Responses'!$B$12:$B45&lt;&gt;""),ROW('Fraud Risk Analysis &amp; Responses'!$B$12:$B45)),_xlpm.v,INDEX('Fraud Risk Analysis &amp; Responses'!$K:$K,_xlpm.g),IF(_xlpm.v="","",_xlpm.v)),"")</f>
        <v/>
      </c>
      <c r="J39" s="212" t="str" cm="1">
        <f t="array" ref="J39">IFERROR(_xlfn.LET(_xlpm.g,LOOKUP(2,1/('Fraud Risk Analysis &amp; Responses'!$B$12:$B45&lt;&gt;""),ROW('Fraud Risk Analysis &amp; Responses'!$B$12:$B45)),_xlpm.v,INDEX('Fraud Risk Analysis &amp; Responses'!$J:$J,_xlpm.g),IF(_xlpm.v="","",_xlpm.v)),"")</f>
        <v/>
      </c>
      <c r="K39" s="212" t="str" cm="1">
        <f t="array" ref="K39">IFERROR(_xlfn.LET(_xlpm.g,LOOKUP(2,1/('Fraud Risk Analysis &amp; Responses'!$B$12:$B45&lt;&gt;""),ROW('Fraud Risk Analysis &amp; Responses'!$B$12:$B45)),_xlpm.v,INDEX('Fraud Risk Analysis &amp; Responses'!$N:$N,_xlpm.g),IF(_xlpm.v="","",_xlpm.v)),"")</f>
        <v/>
      </c>
      <c r="L39" s="219" t="s">
        <v>472</v>
      </c>
    </row>
    <row r="40" spans="1:12" ht="66" x14ac:dyDescent="0.25">
      <c r="A40" s="189">
        <v>35</v>
      </c>
      <c r="B40" s="190" t="str">
        <f>IF('Fraud Risk Analysis &amp; Responses'!D46="","",'Fraud Risk Analysis &amp; Responses'!D46)</f>
        <v>Frequent or unaddressed changes in accounting principles/policies</v>
      </c>
      <c r="C40" s="212" t="s">
        <v>388</v>
      </c>
      <c r="D40" s="212" t="str">
        <f>IF('Fraud Risk Analysis &amp; Responses'!E46="","",'Fraud Risk Analysis &amp; Responses'!E46)</f>
        <v/>
      </c>
      <c r="E40" s="212" t="str">
        <f>IF('Fraud Risk Analysis &amp; Responses'!F46="","",'Fraud Risk Analysis &amp; Responses'!F46)</f>
        <v/>
      </c>
      <c r="F40" s="217" t="str" cm="1">
        <f t="array" ref="F40">IFERROR(_xlfn.LET(_xlpm.g,LOOKUP(2,1/('Fraud Risk Analysis &amp; Responses'!$B$12:$B46&lt;&gt;""),ROW('Fraud Risk Analysis &amp; Responses'!$B$12:$B46)),_xlpm.v,INDEX('Fraud Risk Analysis &amp; Responses'!$G:$G,_xlpm.g),IF(_xlpm.v="","",_xlpm.v)),"")</f>
        <v/>
      </c>
      <c r="G40" s="217" t="str" cm="1">
        <f t="array" ref="G40">IFERROR(_xlfn.LET(_xlpm.g,LOOKUP(2,1/('Fraud Risk Analysis &amp; Responses'!$B$12:$B46&lt;&gt;""),ROW('Fraud Risk Analysis &amp; Responses'!$B$12:$B46)),_xlpm.v,INDEX('Fraud Risk Analysis &amp; Responses'!$H:$H,_xlpm.g),IF(_xlpm.v="","",_xlpm.v)),"")</f>
        <v/>
      </c>
      <c r="H40" s="217" t="str" cm="1">
        <f t="array" ref="H40">IFERROR(_xlfn.LET(_xlpm.g,LOOKUP(2,1/('Fraud Risk Analysis &amp; Responses'!$B$12:$B46&lt;&gt;""),ROW('Fraud Risk Analysis &amp; Responses'!$B$12:$B46)),_xlpm.v,INDEX('Fraud Risk Analysis &amp; Responses'!$I:$I,_xlpm.g),IF(_xlpm.v="","",_xlpm.v)),"")</f>
        <v/>
      </c>
      <c r="I40" s="218" t="str" cm="1">
        <f t="array" ref="I40">IFERROR(_xlfn.LET(_xlpm.g,LOOKUP(2,1/('Fraud Risk Analysis &amp; Responses'!$B$12:$B46&lt;&gt;""),ROW('Fraud Risk Analysis &amp; Responses'!$B$12:$B46)),_xlpm.v,INDEX('Fraud Risk Analysis &amp; Responses'!$K:$K,_xlpm.g),IF(_xlpm.v="","",_xlpm.v)),"")</f>
        <v/>
      </c>
      <c r="J40" s="212" t="str" cm="1">
        <f t="array" ref="J40">IFERROR(_xlfn.LET(_xlpm.g,LOOKUP(2,1/('Fraud Risk Analysis &amp; Responses'!$B$12:$B46&lt;&gt;""),ROW('Fraud Risk Analysis &amp; Responses'!$B$12:$B46)),_xlpm.v,INDEX('Fraud Risk Analysis &amp; Responses'!$J:$J,_xlpm.g),IF(_xlpm.v="","",_xlpm.v)),"")</f>
        <v/>
      </c>
      <c r="K40" s="212" t="str" cm="1">
        <f t="array" ref="K40">IFERROR(_xlfn.LET(_xlpm.g,LOOKUP(2,1/('Fraud Risk Analysis &amp; Responses'!$B$12:$B46&lt;&gt;""),ROW('Fraud Risk Analysis &amp; Responses'!$B$12:$B46)),_xlpm.v,INDEX('Fraud Risk Analysis &amp; Responses'!$N:$N,_xlpm.g),IF(_xlpm.v="","",_xlpm.v)),"")</f>
        <v/>
      </c>
      <c r="L40" s="219" t="s">
        <v>473</v>
      </c>
    </row>
    <row r="41" spans="1:12" ht="79.2" x14ac:dyDescent="0.25">
      <c r="A41" s="189">
        <v>36</v>
      </c>
      <c r="B41" s="190" t="str">
        <f>IF('Fraud Risk Analysis &amp; Responses'!D47="","",'Fraud Risk Analysis &amp; Responses'!D47)</f>
        <v>Aggressive/controversial policies that appear to manipulate earnings or maintain/increase stock price or earnings trends</v>
      </c>
      <c r="C41" s="212" t="s">
        <v>389</v>
      </c>
      <c r="D41" s="212" t="str">
        <f>IF('Fraud Risk Analysis &amp; Responses'!E47="","",'Fraud Risk Analysis &amp; Responses'!E47)</f>
        <v/>
      </c>
      <c r="E41" s="212" t="str">
        <f>IF('Fraud Risk Analysis &amp; Responses'!F47="","",'Fraud Risk Analysis &amp; Responses'!F47)</f>
        <v/>
      </c>
      <c r="F41" s="217" t="str" cm="1">
        <f t="array" ref="F41">IFERROR(_xlfn.LET(_xlpm.g,LOOKUP(2,1/('Fraud Risk Analysis &amp; Responses'!$B$12:$B47&lt;&gt;""),ROW('Fraud Risk Analysis &amp; Responses'!$B$12:$B47)),_xlpm.v,INDEX('Fraud Risk Analysis &amp; Responses'!$G:$G,_xlpm.g),IF(_xlpm.v="","",_xlpm.v)),"")</f>
        <v/>
      </c>
      <c r="G41" s="217" t="str" cm="1">
        <f t="array" ref="G41">IFERROR(_xlfn.LET(_xlpm.g,LOOKUP(2,1/('Fraud Risk Analysis &amp; Responses'!$B$12:$B47&lt;&gt;""),ROW('Fraud Risk Analysis &amp; Responses'!$B$12:$B47)),_xlpm.v,INDEX('Fraud Risk Analysis &amp; Responses'!$H:$H,_xlpm.g),IF(_xlpm.v="","",_xlpm.v)),"")</f>
        <v/>
      </c>
      <c r="H41" s="217" t="str" cm="1">
        <f t="array" ref="H41">IFERROR(_xlfn.LET(_xlpm.g,LOOKUP(2,1/('Fraud Risk Analysis &amp; Responses'!$B$12:$B47&lt;&gt;""),ROW('Fraud Risk Analysis &amp; Responses'!$B$12:$B47)),_xlpm.v,INDEX('Fraud Risk Analysis &amp; Responses'!$I:$I,_xlpm.g),IF(_xlpm.v="","",_xlpm.v)),"")</f>
        <v/>
      </c>
      <c r="I41" s="218" t="str" cm="1">
        <f t="array" ref="I41">IFERROR(_xlfn.LET(_xlpm.g,LOOKUP(2,1/('Fraud Risk Analysis &amp; Responses'!$B$12:$B47&lt;&gt;""),ROW('Fraud Risk Analysis &amp; Responses'!$B$12:$B47)),_xlpm.v,INDEX('Fraud Risk Analysis &amp; Responses'!$K:$K,_xlpm.g),IF(_xlpm.v="","",_xlpm.v)),"")</f>
        <v/>
      </c>
      <c r="J41" s="212" t="str" cm="1">
        <f t="array" ref="J41">IFERROR(_xlfn.LET(_xlpm.g,LOOKUP(2,1/('Fraud Risk Analysis &amp; Responses'!$B$12:$B47&lt;&gt;""),ROW('Fraud Risk Analysis &amp; Responses'!$B$12:$B47)),_xlpm.v,INDEX('Fraud Risk Analysis &amp; Responses'!$J:$J,_xlpm.g),IF(_xlpm.v="","",_xlpm.v)),"")</f>
        <v/>
      </c>
      <c r="K41" s="212" t="str" cm="1">
        <f t="array" ref="K41">IFERROR(_xlfn.LET(_xlpm.g,LOOKUP(2,1/('Fraud Risk Analysis &amp; Responses'!$B$12:$B47&lt;&gt;""),ROW('Fraud Risk Analysis &amp; Responses'!$B$12:$B47)),_xlpm.v,INDEX('Fraud Risk Analysis &amp; Responses'!$N:$N,_xlpm.g),IF(_xlpm.v="","",_xlpm.v)),"")</f>
        <v/>
      </c>
      <c r="L41" s="219" t="s">
        <v>474</v>
      </c>
    </row>
    <row r="42" spans="1:12" ht="66" x14ac:dyDescent="0.25">
      <c r="A42" s="189">
        <v>37</v>
      </c>
      <c r="B42" s="190" t="str">
        <f>IF('Fraud Risk Analysis &amp; Responses'!D48="","",'Fraud Risk Analysis &amp; Responses'!D48)</f>
        <v>Accounting changes that ensure lucrative bonus/stock option plans are paid; overly optimistic/pessimistic estimates made</v>
      </c>
      <c r="C42" s="212" t="s">
        <v>390</v>
      </c>
      <c r="D42" s="212" t="str">
        <f>IF('Fraud Risk Analysis &amp; Responses'!E48="","",'Fraud Risk Analysis &amp; Responses'!E48)</f>
        <v/>
      </c>
      <c r="E42" s="212" t="str">
        <f>IF('Fraud Risk Analysis &amp; Responses'!F48="","",'Fraud Risk Analysis &amp; Responses'!F48)</f>
        <v/>
      </c>
      <c r="F42" s="217" t="str" cm="1">
        <f t="array" ref="F42">IFERROR(_xlfn.LET(_xlpm.g,LOOKUP(2,1/('Fraud Risk Analysis &amp; Responses'!$B$12:$B48&lt;&gt;""),ROW('Fraud Risk Analysis &amp; Responses'!$B$12:$B48)),_xlpm.v,INDEX('Fraud Risk Analysis &amp; Responses'!$G:$G,_xlpm.g),IF(_xlpm.v="","",_xlpm.v)),"")</f>
        <v/>
      </c>
      <c r="G42" s="217" t="str" cm="1">
        <f t="array" ref="G42">IFERROR(_xlfn.LET(_xlpm.g,LOOKUP(2,1/('Fraud Risk Analysis &amp; Responses'!$B$12:$B48&lt;&gt;""),ROW('Fraud Risk Analysis &amp; Responses'!$B$12:$B48)),_xlpm.v,INDEX('Fraud Risk Analysis &amp; Responses'!$H:$H,_xlpm.g),IF(_xlpm.v="","",_xlpm.v)),"")</f>
        <v/>
      </c>
      <c r="H42" s="217" t="str" cm="1">
        <f t="array" ref="H42">IFERROR(_xlfn.LET(_xlpm.g,LOOKUP(2,1/('Fraud Risk Analysis &amp; Responses'!$B$12:$B48&lt;&gt;""),ROW('Fraud Risk Analysis &amp; Responses'!$B$12:$B48)),_xlpm.v,INDEX('Fraud Risk Analysis &amp; Responses'!$I:$I,_xlpm.g),IF(_xlpm.v="","",_xlpm.v)),"")</f>
        <v/>
      </c>
      <c r="I42" s="218" t="str" cm="1">
        <f t="array" ref="I42">IFERROR(_xlfn.LET(_xlpm.g,LOOKUP(2,1/('Fraud Risk Analysis &amp; Responses'!$B$12:$B48&lt;&gt;""),ROW('Fraud Risk Analysis &amp; Responses'!$B$12:$B48)),_xlpm.v,INDEX('Fraud Risk Analysis &amp; Responses'!$K:$K,_xlpm.g),IF(_xlpm.v="","",_xlpm.v)),"")</f>
        <v/>
      </c>
      <c r="J42" s="212" t="str" cm="1">
        <f t="array" ref="J42">IFERROR(_xlfn.LET(_xlpm.g,LOOKUP(2,1/('Fraud Risk Analysis &amp; Responses'!$B$12:$B48&lt;&gt;""),ROW('Fraud Risk Analysis &amp; Responses'!$B$12:$B48)),_xlpm.v,INDEX('Fraud Risk Analysis &amp; Responses'!$J:$J,_xlpm.g),IF(_xlpm.v="","",_xlpm.v)),"")</f>
        <v/>
      </c>
      <c r="K42" s="212" t="str" cm="1">
        <f t="array" ref="K42">IFERROR(_xlfn.LET(_xlpm.g,LOOKUP(2,1/('Fraud Risk Analysis &amp; Responses'!$B$12:$B48&lt;&gt;""),ROW('Fraud Risk Analysis &amp; Responses'!$B$12:$B48)),_xlpm.v,INDEX('Fraud Risk Analysis &amp; Responses'!$N:$N,_xlpm.g),IF(_xlpm.v="","",_xlpm.v)),"")</f>
        <v/>
      </c>
      <c r="L42" s="219" t="s">
        <v>475</v>
      </c>
    </row>
    <row r="43" spans="1:12" ht="66" x14ac:dyDescent="0.25">
      <c r="A43" s="189">
        <v>38</v>
      </c>
      <c r="B43" s="190" t="str">
        <f>IF('Fraud Risk Analysis &amp; Responses'!D49="","",'Fraud Risk Analysis &amp; Responses'!D49)</f>
        <v>Applicable financial reporting framework not appropriate, or significant policies in controversial/emerging areas lacking guidance</v>
      </c>
      <c r="C43" s="212" t="s">
        <v>391</v>
      </c>
      <c r="D43" s="212" t="str">
        <f>IF('Fraud Risk Analysis &amp; Responses'!E49="","",'Fraud Risk Analysis &amp; Responses'!E49)</f>
        <v/>
      </c>
      <c r="E43" s="212" t="str">
        <f>IF('Fraud Risk Analysis &amp; Responses'!F49="","",'Fraud Risk Analysis &amp; Responses'!F49)</f>
        <v/>
      </c>
      <c r="F43" s="217" t="str" cm="1">
        <f t="array" ref="F43">IFERROR(_xlfn.LET(_xlpm.g,LOOKUP(2,1/('Fraud Risk Analysis &amp; Responses'!$B$12:$B49&lt;&gt;""),ROW('Fraud Risk Analysis &amp; Responses'!$B$12:$B49)),_xlpm.v,INDEX('Fraud Risk Analysis &amp; Responses'!$G:$G,_xlpm.g),IF(_xlpm.v="","",_xlpm.v)),"")</f>
        <v/>
      </c>
      <c r="G43" s="217" t="str" cm="1">
        <f t="array" ref="G43">IFERROR(_xlfn.LET(_xlpm.g,LOOKUP(2,1/('Fraud Risk Analysis &amp; Responses'!$B$12:$B49&lt;&gt;""),ROW('Fraud Risk Analysis &amp; Responses'!$B$12:$B49)),_xlpm.v,INDEX('Fraud Risk Analysis &amp; Responses'!$H:$H,_xlpm.g),IF(_xlpm.v="","",_xlpm.v)),"")</f>
        <v/>
      </c>
      <c r="H43" s="217" t="str" cm="1">
        <f t="array" ref="H43">IFERROR(_xlfn.LET(_xlpm.g,LOOKUP(2,1/('Fraud Risk Analysis &amp; Responses'!$B$12:$B49&lt;&gt;""),ROW('Fraud Risk Analysis &amp; Responses'!$B$12:$B49)),_xlpm.v,INDEX('Fraud Risk Analysis &amp; Responses'!$I:$I,_xlpm.g),IF(_xlpm.v="","",_xlpm.v)),"")</f>
        <v/>
      </c>
      <c r="I43" s="218" t="str" cm="1">
        <f t="array" ref="I43">IFERROR(_xlfn.LET(_xlpm.g,LOOKUP(2,1/('Fraud Risk Analysis &amp; Responses'!$B$12:$B49&lt;&gt;""),ROW('Fraud Risk Analysis &amp; Responses'!$B$12:$B49)),_xlpm.v,INDEX('Fraud Risk Analysis &amp; Responses'!$K:$K,_xlpm.g),IF(_xlpm.v="","",_xlpm.v)),"")</f>
        <v/>
      </c>
      <c r="J43" s="212" t="str" cm="1">
        <f t="array" ref="J43">IFERROR(_xlfn.LET(_xlpm.g,LOOKUP(2,1/('Fraud Risk Analysis &amp; Responses'!$B$12:$B49&lt;&gt;""),ROW('Fraud Risk Analysis &amp; Responses'!$B$12:$B49)),_xlpm.v,INDEX('Fraud Risk Analysis &amp; Responses'!$J:$J,_xlpm.g),IF(_xlpm.v="","",_xlpm.v)),"")</f>
        <v/>
      </c>
      <c r="K43" s="212" t="str" cm="1">
        <f t="array" ref="K43">IFERROR(_xlfn.LET(_xlpm.g,LOOKUP(2,1/('Fraud Risk Analysis &amp; Responses'!$B$12:$B49&lt;&gt;""),ROW('Fraud Risk Analysis &amp; Responses'!$B$12:$B49)),_xlpm.v,INDEX('Fraud Risk Analysis &amp; Responses'!$N:$N,_xlpm.g),IF(_xlpm.v="","",_xlpm.v)),"")</f>
        <v/>
      </c>
      <c r="L43" s="219" t="s">
        <v>476</v>
      </c>
    </row>
    <row r="44" spans="1:12" ht="66" x14ac:dyDescent="0.25">
      <c r="A44" s="189">
        <v>39</v>
      </c>
      <c r="B44" s="190" t="str">
        <f>IF('Fraud Risk Analysis &amp; Responses'!D50="","",'Fraud Risk Analysis &amp; Responses'!D50)</f>
        <v>Entity operates in an emerging/high-risk industry, or has significant acquisitions/divestitures outside normal operations</v>
      </c>
      <c r="C44" s="212" t="s">
        <v>392</v>
      </c>
      <c r="D44" s="212" t="str">
        <f>IF('Fraud Risk Analysis &amp; Responses'!E50="","",'Fraud Risk Analysis &amp; Responses'!E50)</f>
        <v/>
      </c>
      <c r="E44" s="212" t="str">
        <f>IF('Fraud Risk Analysis &amp; Responses'!F50="","",'Fraud Risk Analysis &amp; Responses'!F50)</f>
        <v/>
      </c>
      <c r="F44" s="217" t="str" cm="1">
        <f t="array" ref="F44">IFERROR(_xlfn.LET(_xlpm.g,LOOKUP(2,1/('Fraud Risk Analysis &amp; Responses'!$B$12:$B50&lt;&gt;""),ROW('Fraud Risk Analysis &amp; Responses'!$B$12:$B50)),_xlpm.v,INDEX('Fraud Risk Analysis &amp; Responses'!$G:$G,_xlpm.g),IF(_xlpm.v="","",_xlpm.v)),"")</f>
        <v/>
      </c>
      <c r="G44" s="217" t="str" cm="1">
        <f t="array" ref="G44">IFERROR(_xlfn.LET(_xlpm.g,LOOKUP(2,1/('Fraud Risk Analysis &amp; Responses'!$B$12:$B50&lt;&gt;""),ROW('Fraud Risk Analysis &amp; Responses'!$B$12:$B50)),_xlpm.v,INDEX('Fraud Risk Analysis &amp; Responses'!$H:$H,_xlpm.g),IF(_xlpm.v="","",_xlpm.v)),"")</f>
        <v/>
      </c>
      <c r="H44" s="217" t="str" cm="1">
        <f t="array" ref="H44">IFERROR(_xlfn.LET(_xlpm.g,LOOKUP(2,1/('Fraud Risk Analysis &amp; Responses'!$B$12:$B50&lt;&gt;""),ROW('Fraud Risk Analysis &amp; Responses'!$B$12:$B50)),_xlpm.v,INDEX('Fraud Risk Analysis &amp; Responses'!$I:$I,_xlpm.g),IF(_xlpm.v="","",_xlpm.v)),"")</f>
        <v/>
      </c>
      <c r="I44" s="218" t="str" cm="1">
        <f t="array" ref="I44">IFERROR(_xlfn.LET(_xlpm.g,LOOKUP(2,1/('Fraud Risk Analysis &amp; Responses'!$B$12:$B50&lt;&gt;""),ROW('Fraud Risk Analysis &amp; Responses'!$B$12:$B50)),_xlpm.v,INDEX('Fraud Risk Analysis &amp; Responses'!$K:$K,_xlpm.g),IF(_xlpm.v="","",_xlpm.v)),"")</f>
        <v/>
      </c>
      <c r="J44" s="212" t="str" cm="1">
        <f t="array" ref="J44">IFERROR(_xlfn.LET(_xlpm.g,LOOKUP(2,1/('Fraud Risk Analysis &amp; Responses'!$B$12:$B50&lt;&gt;""),ROW('Fraud Risk Analysis &amp; Responses'!$B$12:$B50)),_xlpm.v,INDEX('Fraud Risk Analysis &amp; Responses'!$J:$J,_xlpm.g),IF(_xlpm.v="","",_xlpm.v)),"")</f>
        <v/>
      </c>
      <c r="K44" s="212" t="str" cm="1">
        <f t="array" ref="K44">IFERROR(_xlfn.LET(_xlpm.g,LOOKUP(2,1/('Fraud Risk Analysis &amp; Responses'!$B$12:$B50&lt;&gt;""),ROW('Fraud Risk Analysis &amp; Responses'!$B$12:$B50)),_xlpm.v,INDEX('Fraud Risk Analysis &amp; Responses'!$N:$N,_xlpm.g),IF(_xlpm.v="","",_xlpm.v)),"")</f>
        <v/>
      </c>
      <c r="L44" s="219" t="s">
        <v>477</v>
      </c>
    </row>
    <row r="45" spans="1:12" ht="66" x14ac:dyDescent="0.25">
      <c r="A45" s="189">
        <v>40</v>
      </c>
      <c r="B45" s="190" t="str">
        <f>IF('Fraud Risk Analysis &amp; Responses'!D51="","",'Fraud Risk Analysis &amp; Responses'!D51)</f>
        <v>Other (specify)</v>
      </c>
      <c r="C45" s="212" t="s">
        <v>387</v>
      </c>
      <c r="D45" s="212" t="str">
        <f>IF('Fraud Risk Analysis &amp; Responses'!E51="","",'Fraud Risk Analysis &amp; Responses'!E51)</f>
        <v/>
      </c>
      <c r="E45" s="212" t="str">
        <f>IF('Fraud Risk Analysis &amp; Responses'!F51="","",'Fraud Risk Analysis &amp; Responses'!F51)</f>
        <v/>
      </c>
      <c r="F45" s="217" t="str" cm="1">
        <f t="array" ref="F45">IFERROR(_xlfn.LET(_xlpm.g,LOOKUP(2,1/('Fraud Risk Analysis &amp; Responses'!$B$12:$B51&lt;&gt;""),ROW('Fraud Risk Analysis &amp; Responses'!$B$12:$B51)),_xlpm.v,INDEX('Fraud Risk Analysis &amp; Responses'!$G:$G,_xlpm.g),IF(_xlpm.v="","",_xlpm.v)),"")</f>
        <v/>
      </c>
      <c r="G45" s="217" t="str" cm="1">
        <f t="array" ref="G45">IFERROR(_xlfn.LET(_xlpm.g,LOOKUP(2,1/('Fraud Risk Analysis &amp; Responses'!$B$12:$B51&lt;&gt;""),ROW('Fraud Risk Analysis &amp; Responses'!$B$12:$B51)),_xlpm.v,INDEX('Fraud Risk Analysis &amp; Responses'!$H:$H,_xlpm.g),IF(_xlpm.v="","",_xlpm.v)),"")</f>
        <v/>
      </c>
      <c r="H45" s="217" t="str" cm="1">
        <f t="array" ref="H45">IFERROR(_xlfn.LET(_xlpm.g,LOOKUP(2,1/('Fraud Risk Analysis &amp; Responses'!$B$12:$B51&lt;&gt;""),ROW('Fraud Risk Analysis &amp; Responses'!$B$12:$B51)),_xlpm.v,INDEX('Fraud Risk Analysis &amp; Responses'!$I:$I,_xlpm.g),IF(_xlpm.v="","",_xlpm.v)),"")</f>
        <v/>
      </c>
      <c r="I45" s="218" t="str" cm="1">
        <f t="array" ref="I45">IFERROR(_xlfn.LET(_xlpm.g,LOOKUP(2,1/('Fraud Risk Analysis &amp; Responses'!$B$12:$B51&lt;&gt;""),ROW('Fraud Risk Analysis &amp; Responses'!$B$12:$B51)),_xlpm.v,INDEX('Fraud Risk Analysis &amp; Responses'!$K:$K,_xlpm.g),IF(_xlpm.v="","",_xlpm.v)),"")</f>
        <v/>
      </c>
      <c r="J45" s="212" t="str" cm="1">
        <f t="array" ref="J45">IFERROR(_xlfn.LET(_xlpm.g,LOOKUP(2,1/('Fraud Risk Analysis &amp; Responses'!$B$12:$B51&lt;&gt;""),ROW('Fraud Risk Analysis &amp; Responses'!$B$12:$B51)),_xlpm.v,INDEX('Fraud Risk Analysis &amp; Responses'!$J:$J,_xlpm.g),IF(_xlpm.v="","",_xlpm.v)),"")</f>
        <v/>
      </c>
      <c r="K45" s="212" t="str" cm="1">
        <f t="array" ref="K45">IFERROR(_xlfn.LET(_xlpm.g,LOOKUP(2,1/('Fraud Risk Analysis &amp; Responses'!$B$12:$B51&lt;&gt;""),ROW('Fraud Risk Analysis &amp; Responses'!$B$12:$B51)),_xlpm.v,INDEX('Fraud Risk Analysis &amp; Responses'!$N:$N,_xlpm.g),IF(_xlpm.v="","",_xlpm.v)),"")</f>
        <v/>
      </c>
      <c r="L45" s="219" t="s">
        <v>478</v>
      </c>
    </row>
    <row r="46" spans="1:12" ht="66" x14ac:dyDescent="0.25">
      <c r="A46" s="189">
        <v>41</v>
      </c>
      <c r="B46" s="190" t="str">
        <f>IF('Fraud Risk Analysis &amp; Responses'!D52="","",'Fraud Risk Analysis &amp; Responses'!D52)</f>
        <v>High degree of competition/market saturation, or intense/new competition</v>
      </c>
      <c r="C46" s="212" t="s">
        <v>393</v>
      </c>
      <c r="D46" s="212" t="str">
        <f>IF('Fraud Risk Analysis &amp; Responses'!E52="","",'Fraud Risk Analysis &amp; Responses'!E52)</f>
        <v/>
      </c>
      <c r="E46" s="212" t="str">
        <f>IF('Fraud Risk Analysis &amp; Responses'!F52="","",'Fraud Risk Analysis &amp; Responses'!F52)</f>
        <v/>
      </c>
      <c r="F46" s="217" t="str" cm="1">
        <f t="array" ref="F46">IFERROR(_xlfn.LET(_xlpm.g,LOOKUP(2,1/('Fraud Risk Analysis &amp; Responses'!$B$12:$B52&lt;&gt;""),ROW('Fraud Risk Analysis &amp; Responses'!$B$12:$B52)),_xlpm.v,INDEX('Fraud Risk Analysis &amp; Responses'!$G:$G,_xlpm.g),IF(_xlpm.v="","",_xlpm.v)),"")</f>
        <v/>
      </c>
      <c r="G46" s="217" t="str" cm="1">
        <f t="array" ref="G46">IFERROR(_xlfn.LET(_xlpm.g,LOOKUP(2,1/('Fraud Risk Analysis &amp; Responses'!$B$12:$B52&lt;&gt;""),ROW('Fraud Risk Analysis &amp; Responses'!$B$12:$B52)),_xlpm.v,INDEX('Fraud Risk Analysis &amp; Responses'!$H:$H,_xlpm.g),IF(_xlpm.v="","",_xlpm.v)),"")</f>
        <v/>
      </c>
      <c r="H46" s="217" t="str" cm="1">
        <f t="array" ref="H46">IFERROR(_xlfn.LET(_xlpm.g,LOOKUP(2,1/('Fraud Risk Analysis &amp; Responses'!$B$12:$B52&lt;&gt;""),ROW('Fraud Risk Analysis &amp; Responses'!$B$12:$B52)),_xlpm.v,INDEX('Fraud Risk Analysis &amp; Responses'!$I:$I,_xlpm.g),IF(_xlpm.v="","",_xlpm.v)),"")</f>
        <v/>
      </c>
      <c r="I46" s="218" t="str" cm="1">
        <f t="array" ref="I46">IFERROR(_xlfn.LET(_xlpm.g,LOOKUP(2,1/('Fraud Risk Analysis &amp; Responses'!$B$12:$B52&lt;&gt;""),ROW('Fraud Risk Analysis &amp; Responses'!$B$12:$B52)),_xlpm.v,INDEX('Fraud Risk Analysis &amp; Responses'!$K:$K,_xlpm.g),IF(_xlpm.v="","",_xlpm.v)),"")</f>
        <v/>
      </c>
      <c r="J46" s="212" t="str" cm="1">
        <f t="array" ref="J46">IFERROR(_xlfn.LET(_xlpm.g,LOOKUP(2,1/('Fraud Risk Analysis &amp; Responses'!$B$12:$B52&lt;&gt;""),ROW('Fraud Risk Analysis &amp; Responses'!$B$12:$B52)),_xlpm.v,INDEX('Fraud Risk Analysis &amp; Responses'!$J:$J,_xlpm.g),IF(_xlpm.v="","",_xlpm.v)),"")</f>
        <v/>
      </c>
      <c r="K46" s="212" t="str" cm="1">
        <f t="array" ref="K46">IFERROR(_xlfn.LET(_xlpm.g,LOOKUP(2,1/('Fraud Risk Analysis &amp; Responses'!$B$12:$B52&lt;&gt;""),ROW('Fraud Risk Analysis &amp; Responses'!$B$12:$B52)),_xlpm.v,INDEX('Fraud Risk Analysis &amp; Responses'!$N:$N,_xlpm.g),IF(_xlpm.v="","",_xlpm.v)),"")</f>
        <v/>
      </c>
      <c r="L46" s="219" t="s">
        <v>479</v>
      </c>
    </row>
    <row r="47" spans="1:12" ht="66" x14ac:dyDescent="0.25">
      <c r="A47" s="189">
        <v>42</v>
      </c>
      <c r="B47" s="190" t="str">
        <f>IF('Fraud Risk Analysis &amp; Responses'!D53="","",'Fraud Risk Analysis &amp; Responses'!D53)</f>
        <v>Declining industry with increasing business failures, and significant declines in customer demand</v>
      </c>
      <c r="C47" s="212" t="s">
        <v>394</v>
      </c>
      <c r="D47" s="212" t="str">
        <f>IF('Fraud Risk Analysis &amp; Responses'!E53="","",'Fraud Risk Analysis &amp; Responses'!E53)</f>
        <v/>
      </c>
      <c r="E47" s="212" t="str">
        <f>IF('Fraud Risk Analysis &amp; Responses'!F53="","",'Fraud Risk Analysis &amp; Responses'!F53)</f>
        <v/>
      </c>
      <c r="F47" s="217" t="str" cm="1">
        <f t="array" ref="F47">IFERROR(_xlfn.LET(_xlpm.g,LOOKUP(2,1/('Fraud Risk Analysis &amp; Responses'!$B$12:$B53&lt;&gt;""),ROW('Fraud Risk Analysis &amp; Responses'!$B$12:$B53)),_xlpm.v,INDEX('Fraud Risk Analysis &amp; Responses'!$G:$G,_xlpm.g),IF(_xlpm.v="","",_xlpm.v)),"")</f>
        <v/>
      </c>
      <c r="G47" s="217" t="str" cm="1">
        <f t="array" ref="G47">IFERROR(_xlfn.LET(_xlpm.g,LOOKUP(2,1/('Fraud Risk Analysis &amp; Responses'!$B$12:$B53&lt;&gt;""),ROW('Fraud Risk Analysis &amp; Responses'!$B$12:$B53)),_xlpm.v,INDEX('Fraud Risk Analysis &amp; Responses'!$H:$H,_xlpm.g),IF(_xlpm.v="","",_xlpm.v)),"")</f>
        <v/>
      </c>
      <c r="H47" s="217" t="str" cm="1">
        <f t="array" ref="H47">IFERROR(_xlfn.LET(_xlpm.g,LOOKUP(2,1/('Fraud Risk Analysis &amp; Responses'!$B$12:$B53&lt;&gt;""),ROW('Fraud Risk Analysis &amp; Responses'!$B$12:$B53)),_xlpm.v,INDEX('Fraud Risk Analysis &amp; Responses'!$I:$I,_xlpm.g),IF(_xlpm.v="","",_xlpm.v)),"")</f>
        <v/>
      </c>
      <c r="I47" s="218" t="str" cm="1">
        <f t="array" ref="I47">IFERROR(_xlfn.LET(_xlpm.g,LOOKUP(2,1/('Fraud Risk Analysis &amp; Responses'!$B$12:$B53&lt;&gt;""),ROW('Fraud Risk Analysis &amp; Responses'!$B$12:$B53)),_xlpm.v,INDEX('Fraud Risk Analysis &amp; Responses'!$K:$K,_xlpm.g),IF(_xlpm.v="","",_xlpm.v)),"")</f>
        <v/>
      </c>
      <c r="J47" s="212" t="str" cm="1">
        <f t="array" ref="J47">IFERROR(_xlfn.LET(_xlpm.g,LOOKUP(2,1/('Fraud Risk Analysis &amp; Responses'!$B$12:$B53&lt;&gt;""),ROW('Fraud Risk Analysis &amp; Responses'!$B$12:$B53)),_xlpm.v,INDEX('Fraud Risk Analysis &amp; Responses'!$J:$J,_xlpm.g),IF(_xlpm.v="","",_xlpm.v)),"")</f>
        <v/>
      </c>
      <c r="K47" s="212" t="str" cm="1">
        <f t="array" ref="K47">IFERROR(_xlfn.LET(_xlpm.g,LOOKUP(2,1/('Fraud Risk Analysis &amp; Responses'!$B$12:$B53&lt;&gt;""),ROW('Fraud Risk Analysis &amp; Responses'!$B$12:$B53)),_xlpm.v,INDEX('Fraud Risk Analysis &amp; Responses'!$N:$N,_xlpm.g),IF(_xlpm.v="","",_xlpm.v)),"")</f>
        <v/>
      </c>
      <c r="L47" s="219" t="s">
        <v>480</v>
      </c>
    </row>
    <row r="48" spans="1:12" ht="66" x14ac:dyDescent="0.25">
      <c r="A48" s="189">
        <v>43</v>
      </c>
      <c r="B48" s="190" t="str">
        <f>IF('Fraud Risk Analysis &amp; Responses'!D54="","",'Fraud Risk Analysis &amp; Responses'!D54)</f>
        <v>Losses and/or declining profit margins; poor sales outlook</v>
      </c>
      <c r="C48" s="212" t="s">
        <v>395</v>
      </c>
      <c r="D48" s="212" t="str">
        <f>IF('Fraud Risk Analysis &amp; Responses'!E54="","",'Fraud Risk Analysis &amp; Responses'!E54)</f>
        <v/>
      </c>
      <c r="E48" s="212" t="str">
        <f>IF('Fraud Risk Analysis &amp; Responses'!F54="","",'Fraud Risk Analysis &amp; Responses'!F54)</f>
        <v/>
      </c>
      <c r="F48" s="217" t="str" cm="1">
        <f t="array" ref="F48">IFERROR(_xlfn.LET(_xlpm.g,LOOKUP(2,1/('Fraud Risk Analysis &amp; Responses'!$B$12:$B54&lt;&gt;""),ROW('Fraud Risk Analysis &amp; Responses'!$B$12:$B54)),_xlpm.v,INDEX('Fraud Risk Analysis &amp; Responses'!$G:$G,_xlpm.g),IF(_xlpm.v="","",_xlpm.v)),"")</f>
        <v/>
      </c>
      <c r="G48" s="217" t="str" cm="1">
        <f t="array" ref="G48">IFERROR(_xlfn.LET(_xlpm.g,LOOKUP(2,1/('Fraud Risk Analysis &amp; Responses'!$B$12:$B54&lt;&gt;""),ROW('Fraud Risk Analysis &amp; Responses'!$B$12:$B54)),_xlpm.v,INDEX('Fraud Risk Analysis &amp; Responses'!$H:$H,_xlpm.g),IF(_xlpm.v="","",_xlpm.v)),"")</f>
        <v/>
      </c>
      <c r="H48" s="217" t="str" cm="1">
        <f t="array" ref="H48">IFERROR(_xlfn.LET(_xlpm.g,LOOKUP(2,1/('Fraud Risk Analysis &amp; Responses'!$B$12:$B54&lt;&gt;""),ROW('Fraud Risk Analysis &amp; Responses'!$B$12:$B54)),_xlpm.v,INDEX('Fraud Risk Analysis &amp; Responses'!$I:$I,_xlpm.g),IF(_xlpm.v="","",_xlpm.v)),"")</f>
        <v/>
      </c>
      <c r="I48" s="218" t="str" cm="1">
        <f t="array" ref="I48">IFERROR(_xlfn.LET(_xlpm.g,LOOKUP(2,1/('Fraud Risk Analysis &amp; Responses'!$B$12:$B54&lt;&gt;""),ROW('Fraud Risk Analysis &amp; Responses'!$B$12:$B54)),_xlpm.v,INDEX('Fraud Risk Analysis &amp; Responses'!$K:$K,_xlpm.g),IF(_xlpm.v="","",_xlpm.v)),"")</f>
        <v/>
      </c>
      <c r="J48" s="212" t="str" cm="1">
        <f t="array" ref="J48">IFERROR(_xlfn.LET(_xlpm.g,LOOKUP(2,1/('Fraud Risk Analysis &amp; Responses'!$B$12:$B54&lt;&gt;""),ROW('Fraud Risk Analysis &amp; Responses'!$B$12:$B54)),_xlpm.v,INDEX('Fraud Risk Analysis &amp; Responses'!$J:$J,_xlpm.g),IF(_xlpm.v="","",_xlpm.v)),"")</f>
        <v/>
      </c>
      <c r="K48" s="212" t="str" cm="1">
        <f t="array" ref="K48">IFERROR(_xlfn.LET(_xlpm.g,LOOKUP(2,1/('Fraud Risk Analysis &amp; Responses'!$B$12:$B54&lt;&gt;""),ROW('Fraud Risk Analysis &amp; Responses'!$B$12:$B54)),_xlpm.v,INDEX('Fraud Risk Analysis &amp; Responses'!$N:$N,_xlpm.g),IF(_xlpm.v="","",_xlpm.v)),"")</f>
        <v/>
      </c>
      <c r="L48" s="219" t="s">
        <v>481</v>
      </c>
    </row>
    <row r="49" spans="1:12" ht="66" x14ac:dyDescent="0.25">
      <c r="A49" s="189">
        <v>44</v>
      </c>
      <c r="B49" s="190" t="str">
        <f>IF('Fraud Risk Analysis &amp; Responses'!D55="","",'Fraud Risk Analysis &amp; Responses'!D55)</f>
        <v>High vulnerability to rapidly changing technology or product obsolescence</v>
      </c>
      <c r="C49" s="212" t="s">
        <v>396</v>
      </c>
      <c r="D49" s="212" t="str">
        <f>IF('Fraud Risk Analysis &amp; Responses'!E55="","",'Fraud Risk Analysis &amp; Responses'!E55)</f>
        <v/>
      </c>
      <c r="E49" s="212" t="str">
        <f>IF('Fraud Risk Analysis &amp; Responses'!F55="","",'Fraud Risk Analysis &amp; Responses'!F55)</f>
        <v/>
      </c>
      <c r="F49" s="217" t="str" cm="1">
        <f t="array" ref="F49">IFERROR(_xlfn.LET(_xlpm.g,LOOKUP(2,1/('Fraud Risk Analysis &amp; Responses'!$B$12:$B55&lt;&gt;""),ROW('Fraud Risk Analysis &amp; Responses'!$B$12:$B55)),_xlpm.v,INDEX('Fraud Risk Analysis &amp; Responses'!$G:$G,_xlpm.g),IF(_xlpm.v="","",_xlpm.v)),"")</f>
        <v/>
      </c>
      <c r="G49" s="217" t="str" cm="1">
        <f t="array" ref="G49">IFERROR(_xlfn.LET(_xlpm.g,LOOKUP(2,1/('Fraud Risk Analysis &amp; Responses'!$B$12:$B55&lt;&gt;""),ROW('Fraud Risk Analysis &amp; Responses'!$B$12:$B55)),_xlpm.v,INDEX('Fraud Risk Analysis &amp; Responses'!$H:$H,_xlpm.g),IF(_xlpm.v="","",_xlpm.v)),"")</f>
        <v/>
      </c>
      <c r="H49" s="217" t="str" cm="1">
        <f t="array" ref="H49">IFERROR(_xlfn.LET(_xlpm.g,LOOKUP(2,1/('Fraud Risk Analysis &amp; Responses'!$B$12:$B55&lt;&gt;""),ROW('Fraud Risk Analysis &amp; Responses'!$B$12:$B55)),_xlpm.v,INDEX('Fraud Risk Analysis &amp; Responses'!$I:$I,_xlpm.g),IF(_xlpm.v="","",_xlpm.v)),"")</f>
        <v/>
      </c>
      <c r="I49" s="218" t="str" cm="1">
        <f t="array" ref="I49">IFERROR(_xlfn.LET(_xlpm.g,LOOKUP(2,1/('Fraud Risk Analysis &amp; Responses'!$B$12:$B55&lt;&gt;""),ROW('Fraud Risk Analysis &amp; Responses'!$B$12:$B55)),_xlpm.v,INDEX('Fraud Risk Analysis &amp; Responses'!$K:$K,_xlpm.g),IF(_xlpm.v="","",_xlpm.v)),"")</f>
        <v/>
      </c>
      <c r="J49" s="212" t="str" cm="1">
        <f t="array" ref="J49">IFERROR(_xlfn.LET(_xlpm.g,LOOKUP(2,1/('Fraud Risk Analysis &amp; Responses'!$B$12:$B55&lt;&gt;""),ROW('Fraud Risk Analysis &amp; Responses'!$B$12:$B55)),_xlpm.v,INDEX('Fraud Risk Analysis &amp; Responses'!$J:$J,_xlpm.g),IF(_xlpm.v="","",_xlpm.v)),"")</f>
        <v/>
      </c>
      <c r="K49" s="212" t="str" cm="1">
        <f t="array" ref="K49">IFERROR(_xlfn.LET(_xlpm.g,LOOKUP(2,1/('Fraud Risk Analysis &amp; Responses'!$B$12:$B55&lt;&gt;""),ROW('Fraud Risk Analysis &amp; Responses'!$B$12:$B55)),_xlpm.v,INDEX('Fraud Risk Analysis &amp; Responses'!$N:$N,_xlpm.g),IF(_xlpm.v="","",_xlpm.v)),"")</f>
        <v/>
      </c>
      <c r="L49" s="219" t="s">
        <v>482</v>
      </c>
    </row>
    <row r="50" spans="1:12" ht="66" x14ac:dyDescent="0.25">
      <c r="A50" s="189">
        <v>45</v>
      </c>
      <c r="B50" s="190" t="str">
        <f>IF('Fraud Risk Analysis &amp; Responses'!D56="","",'Fraud Risk Analysis &amp; Responses'!D56)</f>
        <v>Commitments to third parties on aggressive/unrealistic forecasts, excessive interest in stock price/earnings trend, and significant debt guarantees by management</v>
      </c>
      <c r="C50" s="212" t="s">
        <v>397</v>
      </c>
      <c r="D50" s="212" t="str">
        <f>IF('Fraud Risk Analysis &amp; Responses'!E56="","",'Fraud Risk Analysis &amp; Responses'!E56)</f>
        <v/>
      </c>
      <c r="E50" s="212" t="str">
        <f>IF('Fraud Risk Analysis &amp; Responses'!F56="","",'Fraud Risk Analysis &amp; Responses'!F56)</f>
        <v/>
      </c>
      <c r="F50" s="217" t="str" cm="1">
        <f t="array" ref="F50">IFERROR(_xlfn.LET(_xlpm.g,LOOKUP(2,1/('Fraud Risk Analysis &amp; Responses'!$B$12:$B56&lt;&gt;""),ROW('Fraud Risk Analysis &amp; Responses'!$B$12:$B56)),_xlpm.v,INDEX('Fraud Risk Analysis &amp; Responses'!$G:$G,_xlpm.g),IF(_xlpm.v="","",_xlpm.v)),"")</f>
        <v/>
      </c>
      <c r="G50" s="217" t="str" cm="1">
        <f t="array" ref="G50">IFERROR(_xlfn.LET(_xlpm.g,LOOKUP(2,1/('Fraud Risk Analysis &amp; Responses'!$B$12:$B56&lt;&gt;""),ROW('Fraud Risk Analysis &amp; Responses'!$B$12:$B56)),_xlpm.v,INDEX('Fraud Risk Analysis &amp; Responses'!$H:$H,_xlpm.g),IF(_xlpm.v="","",_xlpm.v)),"")</f>
        <v/>
      </c>
      <c r="H50" s="217" t="str" cm="1">
        <f t="array" ref="H50">IFERROR(_xlfn.LET(_xlpm.g,LOOKUP(2,1/('Fraud Risk Analysis &amp; Responses'!$B$12:$B56&lt;&gt;""),ROW('Fraud Risk Analysis &amp; Responses'!$B$12:$B56)),_xlpm.v,INDEX('Fraud Risk Analysis &amp; Responses'!$I:$I,_xlpm.g),IF(_xlpm.v="","",_xlpm.v)),"")</f>
        <v/>
      </c>
      <c r="I50" s="218" t="str" cm="1">
        <f t="array" ref="I50">IFERROR(_xlfn.LET(_xlpm.g,LOOKUP(2,1/('Fraud Risk Analysis &amp; Responses'!$B$12:$B56&lt;&gt;""),ROW('Fraud Risk Analysis &amp; Responses'!$B$12:$B56)),_xlpm.v,INDEX('Fraud Risk Analysis &amp; Responses'!$K:$K,_xlpm.g),IF(_xlpm.v="","",_xlpm.v)),"")</f>
        <v/>
      </c>
      <c r="J50" s="212" t="str" cm="1">
        <f t="array" ref="J50">IFERROR(_xlfn.LET(_xlpm.g,LOOKUP(2,1/('Fraud Risk Analysis &amp; Responses'!$B$12:$B56&lt;&gt;""),ROW('Fraud Risk Analysis &amp; Responses'!$B$12:$B56)),_xlpm.v,INDEX('Fraud Risk Analysis &amp; Responses'!$J:$J,_xlpm.g),IF(_xlpm.v="","",_xlpm.v)),"")</f>
        <v/>
      </c>
      <c r="K50" s="212" t="str" cm="1">
        <f t="array" ref="K50">IFERROR(_xlfn.LET(_xlpm.g,LOOKUP(2,1/('Fraud Risk Analysis &amp; Responses'!$B$12:$B56&lt;&gt;""),ROW('Fraud Risk Analysis &amp; Responses'!$B$12:$B56)),_xlpm.v,INDEX('Fraud Risk Analysis &amp; Responses'!$N:$N,_xlpm.g),IF(_xlpm.v="","",_xlpm.v)),"")</f>
        <v/>
      </c>
      <c r="L50" s="219" t="s">
        <v>483</v>
      </c>
    </row>
    <row r="51" spans="1:12" ht="79.2" x14ac:dyDescent="0.25">
      <c r="A51" s="189">
        <v>46</v>
      </c>
      <c r="B51" s="190" t="str">
        <f>IF('Fraud Risk Analysis &amp; Responses'!D57="","",'Fraud Risk Analysis &amp; Responses'!D57)</f>
        <v>Overly optimistic earnings projections, undue emphasis on planned earnings, difficult-to-meet bonus thresholds, and optimistic impairment/liability estimates</v>
      </c>
      <c r="C51" s="212" t="s">
        <v>350</v>
      </c>
      <c r="D51" s="212" t="str">
        <f>IF('Fraud Risk Analysis &amp; Responses'!E57="","",'Fraud Risk Analysis &amp; Responses'!E57)</f>
        <v/>
      </c>
      <c r="E51" s="212" t="str">
        <f>IF('Fraud Risk Analysis &amp; Responses'!F57="","",'Fraud Risk Analysis &amp; Responses'!F57)</f>
        <v/>
      </c>
      <c r="F51" s="217" t="str" cm="1">
        <f t="array" ref="F51">IFERROR(_xlfn.LET(_xlpm.g,LOOKUP(2,1/('Fraud Risk Analysis &amp; Responses'!$B$12:$B57&lt;&gt;""),ROW('Fraud Risk Analysis &amp; Responses'!$B$12:$B57)),_xlpm.v,INDEX('Fraud Risk Analysis &amp; Responses'!$G:$G,_xlpm.g),IF(_xlpm.v="","",_xlpm.v)),"")</f>
        <v/>
      </c>
      <c r="G51" s="217" t="str" cm="1">
        <f t="array" ref="G51">IFERROR(_xlfn.LET(_xlpm.g,LOOKUP(2,1/('Fraud Risk Analysis &amp; Responses'!$B$12:$B57&lt;&gt;""),ROW('Fraud Risk Analysis &amp; Responses'!$B$12:$B57)),_xlpm.v,INDEX('Fraud Risk Analysis &amp; Responses'!$H:$H,_xlpm.g),IF(_xlpm.v="","",_xlpm.v)),"")</f>
        <v/>
      </c>
      <c r="H51" s="217" t="str" cm="1">
        <f t="array" ref="H51">IFERROR(_xlfn.LET(_xlpm.g,LOOKUP(2,1/('Fraud Risk Analysis &amp; Responses'!$B$12:$B57&lt;&gt;""),ROW('Fraud Risk Analysis &amp; Responses'!$B$12:$B57)),_xlpm.v,INDEX('Fraud Risk Analysis &amp; Responses'!$I:$I,_xlpm.g),IF(_xlpm.v="","",_xlpm.v)),"")</f>
        <v/>
      </c>
      <c r="I51" s="218" t="str" cm="1">
        <f t="array" ref="I51">IFERROR(_xlfn.LET(_xlpm.g,LOOKUP(2,1/('Fraud Risk Analysis &amp; Responses'!$B$12:$B57&lt;&gt;""),ROW('Fraud Risk Analysis &amp; Responses'!$B$12:$B57)),_xlpm.v,INDEX('Fraud Risk Analysis &amp; Responses'!$K:$K,_xlpm.g),IF(_xlpm.v="","",_xlpm.v)),"")</f>
        <v/>
      </c>
      <c r="J51" s="212" t="str" cm="1">
        <f t="array" ref="J51">IFERROR(_xlfn.LET(_xlpm.g,LOOKUP(2,1/('Fraud Risk Analysis &amp; Responses'!$B$12:$B57&lt;&gt;""),ROW('Fraud Risk Analysis &amp; Responses'!$B$12:$B57)),_xlpm.v,INDEX('Fraud Risk Analysis &amp; Responses'!$J:$J,_xlpm.g),IF(_xlpm.v="","",_xlpm.v)),"")</f>
        <v/>
      </c>
      <c r="K51" s="212" t="str" cm="1">
        <f t="array" ref="K51">IFERROR(_xlfn.LET(_xlpm.g,LOOKUP(2,1/('Fraud Risk Analysis &amp; Responses'!$B$12:$B57&lt;&gt;""),ROW('Fraud Risk Analysis &amp; Responses'!$B$12:$B57)),_xlpm.v,INDEX('Fraud Risk Analysis &amp; Responses'!$N:$N,_xlpm.g),IF(_xlpm.v="","",_xlpm.v)),"")</f>
        <v/>
      </c>
      <c r="L51" s="219" t="s">
        <v>484</v>
      </c>
    </row>
    <row r="52" spans="1:12" ht="66" x14ac:dyDescent="0.25">
      <c r="A52" s="189">
        <v>47</v>
      </c>
      <c r="B52" s="190" t="str">
        <f>IF('Fraud Risk Analysis &amp; Responses'!D58="","",'Fraud Risk Analysis &amp; Responses'!D58)</f>
        <v>Other (specify)</v>
      </c>
      <c r="C52" s="212" t="s">
        <v>387</v>
      </c>
      <c r="D52" s="212" t="str">
        <f>IF('Fraud Risk Analysis &amp; Responses'!E58="","",'Fraud Risk Analysis &amp; Responses'!E58)</f>
        <v/>
      </c>
      <c r="E52" s="212" t="str">
        <f>IF('Fraud Risk Analysis &amp; Responses'!F58="","",'Fraud Risk Analysis &amp; Responses'!F58)</f>
        <v/>
      </c>
      <c r="F52" s="217" t="str" cm="1">
        <f t="array" ref="F52">IFERROR(_xlfn.LET(_xlpm.g,LOOKUP(2,1/('Fraud Risk Analysis &amp; Responses'!$B$12:$B58&lt;&gt;""),ROW('Fraud Risk Analysis &amp; Responses'!$B$12:$B58)),_xlpm.v,INDEX('Fraud Risk Analysis &amp; Responses'!$G:$G,_xlpm.g),IF(_xlpm.v="","",_xlpm.v)),"")</f>
        <v/>
      </c>
      <c r="G52" s="217" t="str" cm="1">
        <f t="array" ref="G52">IFERROR(_xlfn.LET(_xlpm.g,LOOKUP(2,1/('Fraud Risk Analysis &amp; Responses'!$B$12:$B58&lt;&gt;""),ROW('Fraud Risk Analysis &amp; Responses'!$B$12:$B58)),_xlpm.v,INDEX('Fraud Risk Analysis &amp; Responses'!$H:$H,_xlpm.g),IF(_xlpm.v="","",_xlpm.v)),"")</f>
        <v/>
      </c>
      <c r="H52" s="217" t="str" cm="1">
        <f t="array" ref="H52">IFERROR(_xlfn.LET(_xlpm.g,LOOKUP(2,1/('Fraud Risk Analysis &amp; Responses'!$B$12:$B58&lt;&gt;""),ROW('Fraud Risk Analysis &amp; Responses'!$B$12:$B58)),_xlpm.v,INDEX('Fraud Risk Analysis &amp; Responses'!$I:$I,_xlpm.g),IF(_xlpm.v="","",_xlpm.v)),"")</f>
        <v/>
      </c>
      <c r="I52" s="218" t="str" cm="1">
        <f t="array" ref="I52">IFERROR(_xlfn.LET(_xlpm.g,LOOKUP(2,1/('Fraud Risk Analysis &amp; Responses'!$B$12:$B58&lt;&gt;""),ROW('Fraud Risk Analysis &amp; Responses'!$B$12:$B58)),_xlpm.v,INDEX('Fraud Risk Analysis &amp; Responses'!$K:$K,_xlpm.g),IF(_xlpm.v="","",_xlpm.v)),"")</f>
        <v/>
      </c>
      <c r="J52" s="212" t="str" cm="1">
        <f t="array" ref="J52">IFERROR(_xlfn.LET(_xlpm.g,LOOKUP(2,1/('Fraud Risk Analysis &amp; Responses'!$B$12:$B58&lt;&gt;""),ROW('Fraud Risk Analysis &amp; Responses'!$B$12:$B58)),_xlpm.v,INDEX('Fraud Risk Analysis &amp; Responses'!$J:$J,_xlpm.g),IF(_xlpm.v="","",_xlpm.v)),"")</f>
        <v/>
      </c>
      <c r="K52" s="212" t="str" cm="1">
        <f t="array" ref="K52">IFERROR(_xlfn.LET(_xlpm.g,LOOKUP(2,1/('Fraud Risk Analysis &amp; Responses'!$B$12:$B58&lt;&gt;""),ROW('Fraud Risk Analysis &amp; Responses'!$B$12:$B58)),_xlpm.v,INDEX('Fraud Risk Analysis &amp; Responses'!$N:$N,_xlpm.g),IF(_xlpm.v="","",_xlpm.v)),"")</f>
        <v/>
      </c>
      <c r="L52" s="219" t="s">
        <v>485</v>
      </c>
    </row>
    <row r="53" spans="1:12" ht="66" x14ac:dyDescent="0.25">
      <c r="A53" s="189">
        <v>48</v>
      </c>
      <c r="B53" s="190" t="str">
        <f>IF('Fraud Risk Analysis &amp; Responses'!D59="","",'Fraud Risk Analysis &amp; Responses'!D59)</f>
        <v>Marginal ability to meet debt repayments/difficult covenants, and bank covenant or other contractual violations</v>
      </c>
      <c r="C53" s="212" t="s">
        <v>398</v>
      </c>
      <c r="D53" s="212" t="str">
        <f>IF('Fraud Risk Analysis &amp; Responses'!E59="","",'Fraud Risk Analysis &amp; Responses'!E59)</f>
        <v/>
      </c>
      <c r="E53" s="212" t="str">
        <f>IF('Fraud Risk Analysis &amp; Responses'!F59="","",'Fraud Risk Analysis &amp; Responses'!F59)</f>
        <v/>
      </c>
      <c r="F53" s="217" t="str" cm="1">
        <f t="array" ref="F53">IFERROR(_xlfn.LET(_xlpm.g,LOOKUP(2,1/('Fraud Risk Analysis &amp; Responses'!$B$12:$B59&lt;&gt;""),ROW('Fraud Risk Analysis &amp; Responses'!$B$12:$B59)),_xlpm.v,INDEX('Fraud Risk Analysis &amp; Responses'!$G:$G,_xlpm.g),IF(_xlpm.v="","",_xlpm.v)),"")</f>
        <v/>
      </c>
      <c r="G53" s="217" t="str" cm="1">
        <f t="array" ref="G53">IFERROR(_xlfn.LET(_xlpm.g,LOOKUP(2,1/('Fraud Risk Analysis &amp; Responses'!$B$12:$B59&lt;&gt;""),ROW('Fraud Risk Analysis &amp; Responses'!$B$12:$B59)),_xlpm.v,INDEX('Fraud Risk Analysis &amp; Responses'!$H:$H,_xlpm.g),IF(_xlpm.v="","",_xlpm.v)),"")</f>
        <v/>
      </c>
      <c r="H53" s="217" t="str" cm="1">
        <f t="array" ref="H53">IFERROR(_xlfn.LET(_xlpm.g,LOOKUP(2,1/('Fraud Risk Analysis &amp; Responses'!$B$12:$B59&lt;&gt;""),ROW('Fraud Risk Analysis &amp; Responses'!$B$12:$B59)),_xlpm.v,INDEX('Fraud Risk Analysis &amp; Responses'!$I:$I,_xlpm.g),IF(_xlpm.v="","",_xlpm.v)),"")</f>
        <v/>
      </c>
      <c r="I53" s="218" t="str" cm="1">
        <f t="array" ref="I53">IFERROR(_xlfn.LET(_xlpm.g,LOOKUP(2,1/('Fraud Risk Analysis &amp; Responses'!$B$12:$B59&lt;&gt;""),ROW('Fraud Risk Analysis &amp; Responses'!$B$12:$B59)),_xlpm.v,INDEX('Fraud Risk Analysis &amp; Responses'!$K:$K,_xlpm.g),IF(_xlpm.v="","",_xlpm.v)),"")</f>
        <v/>
      </c>
      <c r="J53" s="212" t="str" cm="1">
        <f t="array" ref="J53">IFERROR(_xlfn.LET(_xlpm.g,LOOKUP(2,1/('Fraud Risk Analysis &amp; Responses'!$B$12:$B59&lt;&gt;""),ROW('Fraud Risk Analysis &amp; Responses'!$B$12:$B59)),_xlpm.v,INDEX('Fraud Risk Analysis &amp; Responses'!$J:$J,_xlpm.g),IF(_xlpm.v="","",_xlpm.v)),"")</f>
        <v/>
      </c>
      <c r="K53" s="212" t="str" cm="1">
        <f t="array" ref="K53">IFERROR(_xlfn.LET(_xlpm.g,LOOKUP(2,1/('Fraud Risk Analysis &amp; Responses'!$B$12:$B59&lt;&gt;""),ROW('Fraud Risk Analysis &amp; Responses'!$B$12:$B59)),_xlpm.v,INDEX('Fraud Risk Analysis &amp; Responses'!$N:$N,_xlpm.g),IF(_xlpm.v="","",_xlpm.v)),"")</f>
        <v/>
      </c>
      <c r="L53" s="219" t="s">
        <v>486</v>
      </c>
    </row>
    <row r="54" spans="1:12" ht="66" x14ac:dyDescent="0.25">
      <c r="A54" s="189">
        <v>49</v>
      </c>
      <c r="B54" s="190" t="str">
        <f>IF('Fraud Risk Analysis &amp; Responses'!D60="","",'Fraud Risk Analysis &amp; Responses'!D60)</f>
        <v>Threat of imminent bankruptcy, foreclosure or hostile takeover; doubts about the entity's ability to continue as a going concern</v>
      </c>
      <c r="C54" s="212" t="s">
        <v>399</v>
      </c>
      <c r="D54" s="212" t="str">
        <f>IF('Fraud Risk Analysis &amp; Responses'!E60="","",'Fraud Risk Analysis &amp; Responses'!E60)</f>
        <v/>
      </c>
      <c r="E54" s="212" t="str">
        <f>IF('Fraud Risk Analysis &amp; Responses'!F60="","",'Fraud Risk Analysis &amp; Responses'!F60)</f>
        <v/>
      </c>
      <c r="F54" s="217" t="str" cm="1">
        <f t="array" ref="F54">IFERROR(_xlfn.LET(_xlpm.g,LOOKUP(2,1/('Fraud Risk Analysis &amp; Responses'!$B$12:$B60&lt;&gt;""),ROW('Fraud Risk Analysis &amp; Responses'!$B$12:$B60)),_xlpm.v,INDEX('Fraud Risk Analysis &amp; Responses'!$G:$G,_xlpm.g),IF(_xlpm.v="","",_xlpm.v)),"")</f>
        <v/>
      </c>
      <c r="G54" s="217" t="str" cm="1">
        <f t="array" ref="G54">IFERROR(_xlfn.LET(_xlpm.g,LOOKUP(2,1/('Fraud Risk Analysis &amp; Responses'!$B$12:$B60&lt;&gt;""),ROW('Fraud Risk Analysis &amp; Responses'!$B$12:$B60)),_xlpm.v,INDEX('Fraud Risk Analysis &amp; Responses'!$H:$H,_xlpm.g),IF(_xlpm.v="","",_xlpm.v)),"")</f>
        <v/>
      </c>
      <c r="H54" s="217" t="str" cm="1">
        <f t="array" ref="H54">IFERROR(_xlfn.LET(_xlpm.g,LOOKUP(2,1/('Fraud Risk Analysis &amp; Responses'!$B$12:$B60&lt;&gt;""),ROW('Fraud Risk Analysis &amp; Responses'!$B$12:$B60)),_xlpm.v,INDEX('Fraud Risk Analysis &amp; Responses'!$I:$I,_xlpm.g),IF(_xlpm.v="","",_xlpm.v)),"")</f>
        <v/>
      </c>
      <c r="I54" s="218" t="str" cm="1">
        <f t="array" ref="I54">IFERROR(_xlfn.LET(_xlpm.g,LOOKUP(2,1/('Fraud Risk Analysis &amp; Responses'!$B$12:$B60&lt;&gt;""),ROW('Fraud Risk Analysis &amp; Responses'!$B$12:$B60)),_xlpm.v,INDEX('Fraud Risk Analysis &amp; Responses'!$K:$K,_xlpm.g),IF(_xlpm.v="","",_xlpm.v)),"")</f>
        <v/>
      </c>
      <c r="J54" s="212" t="str" cm="1">
        <f t="array" ref="J54">IFERROR(_xlfn.LET(_xlpm.g,LOOKUP(2,1/('Fraud Risk Analysis &amp; Responses'!$B$12:$B60&lt;&gt;""),ROW('Fraud Risk Analysis &amp; Responses'!$B$12:$B60)),_xlpm.v,INDEX('Fraud Risk Analysis &amp; Responses'!$J:$J,_xlpm.g),IF(_xlpm.v="","",_xlpm.v)),"")</f>
        <v/>
      </c>
      <c r="K54" s="212" t="str" cm="1">
        <f t="array" ref="K54">IFERROR(_xlfn.LET(_xlpm.g,LOOKUP(2,1/('Fraud Risk Analysis &amp; Responses'!$B$12:$B60&lt;&gt;""),ROW('Fraud Risk Analysis &amp; Responses'!$B$12:$B60)),_xlpm.v,INDEX('Fraud Risk Analysis &amp; Responses'!$N:$N,_xlpm.g),IF(_xlpm.v="","",_xlpm.v)),"")</f>
        <v/>
      </c>
      <c r="L54" s="219" t="s">
        <v>487</v>
      </c>
    </row>
    <row r="55" spans="1:12" ht="66" x14ac:dyDescent="0.25">
      <c r="A55" s="189">
        <v>50</v>
      </c>
      <c r="B55" s="190" t="str">
        <f>IF('Fraud Risk Analysis &amp; Responses'!D61="","",'Fraud Risk Analysis &amp; Responses'!D61)</f>
        <v>Pressure to obtain new capital, unusually high dependence on debt, and negative cash flows</v>
      </c>
      <c r="C55" s="212" t="s">
        <v>400</v>
      </c>
      <c r="D55" s="212" t="str">
        <f>IF('Fraud Risk Analysis &amp; Responses'!E61="","",'Fraud Risk Analysis &amp; Responses'!E61)</f>
        <v/>
      </c>
      <c r="E55" s="212" t="str">
        <f>IF('Fraud Risk Analysis &amp; Responses'!F61="","",'Fraud Risk Analysis &amp; Responses'!F61)</f>
        <v/>
      </c>
      <c r="F55" s="217" t="str" cm="1">
        <f t="array" ref="F55">IFERROR(_xlfn.LET(_xlpm.g,LOOKUP(2,1/('Fraud Risk Analysis &amp; Responses'!$B$12:$B61&lt;&gt;""),ROW('Fraud Risk Analysis &amp; Responses'!$B$12:$B61)),_xlpm.v,INDEX('Fraud Risk Analysis &amp; Responses'!$G:$G,_xlpm.g),IF(_xlpm.v="","",_xlpm.v)),"")</f>
        <v/>
      </c>
      <c r="G55" s="217" t="str" cm="1">
        <f t="array" ref="G55">IFERROR(_xlfn.LET(_xlpm.g,LOOKUP(2,1/('Fraud Risk Analysis &amp; Responses'!$B$12:$B61&lt;&gt;""),ROW('Fraud Risk Analysis &amp; Responses'!$B$12:$B61)),_xlpm.v,INDEX('Fraud Risk Analysis &amp; Responses'!$H:$H,_xlpm.g),IF(_xlpm.v="","",_xlpm.v)),"")</f>
        <v/>
      </c>
      <c r="H55" s="217" t="str" cm="1">
        <f t="array" ref="H55">IFERROR(_xlfn.LET(_xlpm.g,LOOKUP(2,1/('Fraud Risk Analysis &amp; Responses'!$B$12:$B61&lt;&gt;""),ROW('Fraud Risk Analysis &amp; Responses'!$B$12:$B61)),_xlpm.v,INDEX('Fraud Risk Analysis &amp; Responses'!$I:$I,_xlpm.g),IF(_xlpm.v="","",_xlpm.v)),"")</f>
        <v/>
      </c>
      <c r="I55" s="218" t="str" cm="1">
        <f t="array" ref="I55">IFERROR(_xlfn.LET(_xlpm.g,LOOKUP(2,1/('Fraud Risk Analysis &amp; Responses'!$B$12:$B61&lt;&gt;""),ROW('Fraud Risk Analysis &amp; Responses'!$B$12:$B61)),_xlpm.v,INDEX('Fraud Risk Analysis &amp; Responses'!$K:$K,_xlpm.g),IF(_xlpm.v="","",_xlpm.v)),"")</f>
        <v/>
      </c>
      <c r="J55" s="212" t="str" cm="1">
        <f t="array" ref="J55">IFERROR(_xlfn.LET(_xlpm.g,LOOKUP(2,1/('Fraud Risk Analysis &amp; Responses'!$B$12:$B61&lt;&gt;""),ROW('Fraud Risk Analysis &amp; Responses'!$B$12:$B61)),_xlpm.v,INDEX('Fraud Risk Analysis &amp; Responses'!$J:$J,_xlpm.g),IF(_xlpm.v="","",_xlpm.v)),"")</f>
        <v/>
      </c>
      <c r="K55" s="212" t="str" cm="1">
        <f t="array" ref="K55">IFERROR(_xlfn.LET(_xlpm.g,LOOKUP(2,1/('Fraud Risk Analysis &amp; Responses'!$B$12:$B61&lt;&gt;""),ROW('Fraud Risk Analysis &amp; Responses'!$B$12:$B61)),_xlpm.v,INDEX('Fraud Risk Analysis &amp; Responses'!$N:$N,_xlpm.g),IF(_xlpm.v="","",_xlpm.v)),"")</f>
        <v/>
      </c>
      <c r="L55" s="219" t="s">
        <v>488</v>
      </c>
    </row>
    <row r="56" spans="1:12" ht="66" x14ac:dyDescent="0.25">
      <c r="A56" s="189">
        <v>51</v>
      </c>
      <c r="B56" s="190" t="str">
        <f>IF('Fraud Risk Analysis &amp; Responses'!D62="","",'Fraud Risk Analysis &amp; Responses'!D62)</f>
        <v>High vulnerability to interest-rate changes, or new accounting/regulatory requirements that would impair performance</v>
      </c>
      <c r="C56" s="212" t="s">
        <v>401</v>
      </c>
      <c r="D56" s="212" t="str">
        <f>IF('Fraud Risk Analysis &amp; Responses'!E62="","",'Fraud Risk Analysis &amp; Responses'!E62)</f>
        <v/>
      </c>
      <c r="E56" s="212" t="str">
        <f>IF('Fraud Risk Analysis &amp; Responses'!F62="","",'Fraud Risk Analysis &amp; Responses'!F62)</f>
        <v/>
      </c>
      <c r="F56" s="217" t="str" cm="1">
        <f t="array" ref="F56">IFERROR(_xlfn.LET(_xlpm.g,LOOKUP(2,1/('Fraud Risk Analysis &amp; Responses'!$B$12:$B62&lt;&gt;""),ROW('Fraud Risk Analysis &amp; Responses'!$B$12:$B62)),_xlpm.v,INDEX('Fraud Risk Analysis &amp; Responses'!$G:$G,_xlpm.g),IF(_xlpm.v="","",_xlpm.v)),"")</f>
        <v/>
      </c>
      <c r="G56" s="217" t="str" cm="1">
        <f t="array" ref="G56">IFERROR(_xlfn.LET(_xlpm.g,LOOKUP(2,1/('Fraud Risk Analysis &amp; Responses'!$B$12:$B62&lt;&gt;""),ROW('Fraud Risk Analysis &amp; Responses'!$B$12:$B62)),_xlpm.v,INDEX('Fraud Risk Analysis &amp; Responses'!$H:$H,_xlpm.g),IF(_xlpm.v="","",_xlpm.v)),"")</f>
        <v/>
      </c>
      <c r="H56" s="217" t="str" cm="1">
        <f t="array" ref="H56">IFERROR(_xlfn.LET(_xlpm.g,LOOKUP(2,1/('Fraud Risk Analysis &amp; Responses'!$B$12:$B62&lt;&gt;""),ROW('Fraud Risk Analysis &amp; Responses'!$B$12:$B62)),_xlpm.v,INDEX('Fraud Risk Analysis &amp; Responses'!$I:$I,_xlpm.g),IF(_xlpm.v="","",_xlpm.v)),"")</f>
        <v/>
      </c>
      <c r="I56" s="218" t="str" cm="1">
        <f t="array" ref="I56">IFERROR(_xlfn.LET(_xlpm.g,LOOKUP(2,1/('Fraud Risk Analysis &amp; Responses'!$B$12:$B62&lt;&gt;""),ROW('Fraud Risk Analysis &amp; Responses'!$B$12:$B62)),_xlpm.v,INDEX('Fraud Risk Analysis &amp; Responses'!$K:$K,_xlpm.g),IF(_xlpm.v="","",_xlpm.v)),"")</f>
        <v/>
      </c>
      <c r="J56" s="212" t="str" cm="1">
        <f t="array" ref="J56">IFERROR(_xlfn.LET(_xlpm.g,LOOKUP(2,1/('Fraud Risk Analysis &amp; Responses'!$B$12:$B62&lt;&gt;""),ROW('Fraud Risk Analysis &amp; Responses'!$B$12:$B62)),_xlpm.v,INDEX('Fraud Risk Analysis &amp; Responses'!$J:$J,_xlpm.g),IF(_xlpm.v="","",_xlpm.v)),"")</f>
        <v/>
      </c>
      <c r="K56" s="212" t="str" cm="1">
        <f t="array" ref="K56">IFERROR(_xlfn.LET(_xlpm.g,LOOKUP(2,1/('Fraud Risk Analysis &amp; Responses'!$B$12:$B62&lt;&gt;""),ROW('Fraud Risk Analysis &amp; Responses'!$B$12:$B62)),_xlpm.v,INDEX('Fraud Risk Analysis &amp; Responses'!$N:$N,_xlpm.g),IF(_xlpm.v="","",_xlpm.v)),"")</f>
        <v/>
      </c>
      <c r="L56" s="219" t="s">
        <v>489</v>
      </c>
    </row>
    <row r="57" spans="1:12" ht="66" x14ac:dyDescent="0.25">
      <c r="A57" s="189">
        <v>52</v>
      </c>
      <c r="B57" s="190" t="str">
        <f>IF('Fraud Risk Analysis &amp; Responses'!D63="","",'Fraud Risk Analysis &amp; Responses'!D63)</f>
        <v>Management personally guaranteed significant debts of the entity</v>
      </c>
      <c r="C57" s="212" t="s">
        <v>402</v>
      </c>
      <c r="D57" s="212" t="str">
        <f>IF('Fraud Risk Analysis &amp; Responses'!E63="","",'Fraud Risk Analysis &amp; Responses'!E63)</f>
        <v/>
      </c>
      <c r="E57" s="212" t="str">
        <f>IF('Fraud Risk Analysis &amp; Responses'!F63="","",'Fraud Risk Analysis &amp; Responses'!F63)</f>
        <v/>
      </c>
      <c r="F57" s="217" t="str" cm="1">
        <f t="array" ref="F57">IFERROR(_xlfn.LET(_xlpm.g,LOOKUP(2,1/('Fraud Risk Analysis &amp; Responses'!$B$12:$B63&lt;&gt;""),ROW('Fraud Risk Analysis &amp; Responses'!$B$12:$B63)),_xlpm.v,INDEX('Fraud Risk Analysis &amp; Responses'!$G:$G,_xlpm.g),IF(_xlpm.v="","",_xlpm.v)),"")</f>
        <v/>
      </c>
      <c r="G57" s="217" t="str" cm="1">
        <f t="array" ref="G57">IFERROR(_xlfn.LET(_xlpm.g,LOOKUP(2,1/('Fraud Risk Analysis &amp; Responses'!$B$12:$B63&lt;&gt;""),ROW('Fraud Risk Analysis &amp; Responses'!$B$12:$B63)),_xlpm.v,INDEX('Fraud Risk Analysis &amp; Responses'!$H:$H,_xlpm.g),IF(_xlpm.v="","",_xlpm.v)),"")</f>
        <v/>
      </c>
      <c r="H57" s="217" t="str" cm="1">
        <f t="array" ref="H57">IFERROR(_xlfn.LET(_xlpm.g,LOOKUP(2,1/('Fraud Risk Analysis &amp; Responses'!$B$12:$B63&lt;&gt;""),ROW('Fraud Risk Analysis &amp; Responses'!$B$12:$B63)),_xlpm.v,INDEX('Fraud Risk Analysis &amp; Responses'!$I:$I,_xlpm.g),IF(_xlpm.v="","",_xlpm.v)),"")</f>
        <v/>
      </c>
      <c r="I57" s="218" t="str" cm="1">
        <f t="array" ref="I57">IFERROR(_xlfn.LET(_xlpm.g,LOOKUP(2,1/('Fraud Risk Analysis &amp; Responses'!$B$12:$B63&lt;&gt;""),ROW('Fraud Risk Analysis &amp; Responses'!$B$12:$B63)),_xlpm.v,INDEX('Fraud Risk Analysis &amp; Responses'!$K:$K,_xlpm.g),IF(_xlpm.v="","",_xlpm.v)),"")</f>
        <v/>
      </c>
      <c r="J57" s="212" t="str" cm="1">
        <f t="array" ref="J57">IFERROR(_xlfn.LET(_xlpm.g,LOOKUP(2,1/('Fraud Risk Analysis &amp; Responses'!$B$12:$B63&lt;&gt;""),ROW('Fraud Risk Analysis &amp; Responses'!$B$12:$B63)),_xlpm.v,INDEX('Fraud Risk Analysis &amp; Responses'!$J:$J,_xlpm.g),IF(_xlpm.v="","",_xlpm.v)),"")</f>
        <v/>
      </c>
      <c r="K57" s="212" t="str" cm="1">
        <f t="array" ref="K57">IFERROR(_xlfn.LET(_xlpm.g,LOOKUP(2,1/('Fraud Risk Analysis &amp; Responses'!$B$12:$B63&lt;&gt;""),ROW('Fraud Risk Analysis &amp; Responses'!$B$12:$B63)),_xlpm.v,INDEX('Fraud Risk Analysis &amp; Responses'!$N:$N,_xlpm.g),IF(_xlpm.v="","",_xlpm.v)),"")</f>
        <v/>
      </c>
      <c r="L57" s="219" t="s">
        <v>490</v>
      </c>
    </row>
    <row r="58" spans="1:12" ht="66" x14ac:dyDescent="0.25">
      <c r="A58" s="189">
        <v>53</v>
      </c>
      <c r="B58" s="190" t="str">
        <f>IF('Fraud Risk Analysis &amp; Responses'!D64="","",'Fraud Risk Analysis &amp; Responses'!D64)</f>
        <v>Contingent liabilities, and subjective judgments/uncertainties subject to significant near-term change</v>
      </c>
      <c r="C58" s="212" t="s">
        <v>403</v>
      </c>
      <c r="D58" s="212" t="str">
        <f>IF('Fraud Risk Analysis &amp; Responses'!E64="","",'Fraud Risk Analysis &amp; Responses'!E64)</f>
        <v/>
      </c>
      <c r="E58" s="212" t="str">
        <f>IF('Fraud Risk Analysis &amp; Responses'!F64="","",'Fraud Risk Analysis &amp; Responses'!F64)</f>
        <v/>
      </c>
      <c r="F58" s="217" t="str" cm="1">
        <f t="array" ref="F58">IFERROR(_xlfn.LET(_xlpm.g,LOOKUP(2,1/('Fraud Risk Analysis &amp; Responses'!$B$12:$B64&lt;&gt;""),ROW('Fraud Risk Analysis &amp; Responses'!$B$12:$B64)),_xlpm.v,INDEX('Fraud Risk Analysis &amp; Responses'!$G:$G,_xlpm.g),IF(_xlpm.v="","",_xlpm.v)),"")</f>
        <v/>
      </c>
      <c r="G58" s="217" t="str" cm="1">
        <f t="array" ref="G58">IFERROR(_xlfn.LET(_xlpm.g,LOOKUP(2,1/('Fraud Risk Analysis &amp; Responses'!$B$12:$B64&lt;&gt;""),ROW('Fraud Risk Analysis &amp; Responses'!$B$12:$B64)),_xlpm.v,INDEX('Fraud Risk Analysis &amp; Responses'!$H:$H,_xlpm.g),IF(_xlpm.v="","",_xlpm.v)),"")</f>
        <v/>
      </c>
      <c r="H58" s="217" t="str" cm="1">
        <f t="array" ref="H58">IFERROR(_xlfn.LET(_xlpm.g,LOOKUP(2,1/('Fraud Risk Analysis &amp; Responses'!$B$12:$B64&lt;&gt;""),ROW('Fraud Risk Analysis &amp; Responses'!$B$12:$B64)),_xlpm.v,INDEX('Fraud Risk Analysis &amp; Responses'!$I:$I,_xlpm.g),IF(_xlpm.v="","",_xlpm.v)),"")</f>
        <v/>
      </c>
      <c r="I58" s="218" t="str" cm="1">
        <f t="array" ref="I58">IFERROR(_xlfn.LET(_xlpm.g,LOOKUP(2,1/('Fraud Risk Analysis &amp; Responses'!$B$12:$B64&lt;&gt;""),ROW('Fraud Risk Analysis &amp; Responses'!$B$12:$B64)),_xlpm.v,INDEX('Fraud Risk Analysis &amp; Responses'!$K:$K,_xlpm.g),IF(_xlpm.v="","",_xlpm.v)),"")</f>
        <v/>
      </c>
      <c r="J58" s="212" t="str" cm="1">
        <f t="array" ref="J58">IFERROR(_xlfn.LET(_xlpm.g,LOOKUP(2,1/('Fraud Risk Analysis &amp; Responses'!$B$12:$B64&lt;&gt;""),ROW('Fraud Risk Analysis &amp; Responses'!$B$12:$B64)),_xlpm.v,INDEX('Fraud Risk Analysis &amp; Responses'!$J:$J,_xlpm.g),IF(_xlpm.v="","",_xlpm.v)),"")</f>
        <v/>
      </c>
      <c r="K58" s="212" t="str" cm="1">
        <f t="array" ref="K58">IFERROR(_xlfn.LET(_xlpm.g,LOOKUP(2,1/('Fraud Risk Analysis &amp; Responses'!$B$12:$B64&lt;&gt;""),ROW('Fraud Risk Analysis &amp; Responses'!$B$12:$B64)),_xlpm.v,INDEX('Fraud Risk Analysis &amp; Responses'!$N:$N,_xlpm.g),IF(_xlpm.v="","",_xlpm.v)),"")</f>
        <v/>
      </c>
      <c r="L58" s="219" t="s">
        <v>491</v>
      </c>
    </row>
    <row r="59" spans="1:12" ht="66" x14ac:dyDescent="0.25">
      <c r="A59" s="189">
        <v>54</v>
      </c>
      <c r="B59" s="190" t="str">
        <f>IF('Fraud Risk Analysis &amp; Responses'!D65="","",'Fraud Risk Analysis &amp; Responses'!D65)</f>
        <v>Aggressive sales/profitability incentives, and adverse consequences on pending transactions if poor results are reported</v>
      </c>
      <c r="C59" s="212" t="s">
        <v>404</v>
      </c>
      <c r="D59" s="212" t="str">
        <f>IF('Fraud Risk Analysis &amp; Responses'!E65="","",'Fraud Risk Analysis &amp; Responses'!E65)</f>
        <v/>
      </c>
      <c r="E59" s="212" t="str">
        <f>IF('Fraud Risk Analysis &amp; Responses'!F65="","",'Fraud Risk Analysis &amp; Responses'!F65)</f>
        <v/>
      </c>
      <c r="F59" s="217" t="str" cm="1">
        <f t="array" ref="F59">IFERROR(_xlfn.LET(_xlpm.g,LOOKUP(2,1/('Fraud Risk Analysis &amp; Responses'!$B$12:$B65&lt;&gt;""),ROW('Fraud Risk Analysis &amp; Responses'!$B$12:$B65)),_xlpm.v,INDEX('Fraud Risk Analysis &amp; Responses'!$G:$G,_xlpm.g),IF(_xlpm.v="","",_xlpm.v)),"")</f>
        <v/>
      </c>
      <c r="G59" s="217" t="str" cm="1">
        <f t="array" ref="G59">IFERROR(_xlfn.LET(_xlpm.g,LOOKUP(2,1/('Fraud Risk Analysis &amp; Responses'!$B$12:$B65&lt;&gt;""),ROW('Fraud Risk Analysis &amp; Responses'!$B$12:$B65)),_xlpm.v,INDEX('Fraud Risk Analysis &amp; Responses'!$H:$H,_xlpm.g),IF(_xlpm.v="","",_xlpm.v)),"")</f>
        <v/>
      </c>
      <c r="H59" s="217" t="str" cm="1">
        <f t="array" ref="H59">IFERROR(_xlfn.LET(_xlpm.g,LOOKUP(2,1/('Fraud Risk Analysis &amp; Responses'!$B$12:$B65&lt;&gt;""),ROW('Fraud Risk Analysis &amp; Responses'!$B$12:$B65)),_xlpm.v,INDEX('Fraud Risk Analysis &amp; Responses'!$I:$I,_xlpm.g),IF(_xlpm.v="","",_xlpm.v)),"")</f>
        <v/>
      </c>
      <c r="I59" s="218" t="str" cm="1">
        <f t="array" ref="I59">IFERROR(_xlfn.LET(_xlpm.g,LOOKUP(2,1/('Fraud Risk Analysis &amp; Responses'!$B$12:$B65&lt;&gt;""),ROW('Fraud Risk Analysis &amp; Responses'!$B$12:$B65)),_xlpm.v,INDEX('Fraud Risk Analysis &amp; Responses'!$K:$K,_xlpm.g),IF(_xlpm.v="","",_xlpm.v)),"")</f>
        <v/>
      </c>
      <c r="J59" s="212" t="str" cm="1">
        <f t="array" ref="J59">IFERROR(_xlfn.LET(_xlpm.g,LOOKUP(2,1/('Fraud Risk Analysis &amp; Responses'!$B$12:$B65&lt;&gt;""),ROW('Fraud Risk Analysis &amp; Responses'!$B$12:$B65)),_xlpm.v,INDEX('Fraud Risk Analysis &amp; Responses'!$J:$J,_xlpm.g),IF(_xlpm.v="","",_xlpm.v)),"")</f>
        <v/>
      </c>
      <c r="K59" s="212" t="str" cm="1">
        <f t="array" ref="K59">IFERROR(_xlfn.LET(_xlpm.g,LOOKUP(2,1/('Fraud Risk Analysis &amp; Responses'!$B$12:$B65&lt;&gt;""),ROW('Fraud Risk Analysis &amp; Responses'!$B$12:$B65)),_xlpm.v,INDEX('Fraud Risk Analysis &amp; Responses'!$N:$N,_xlpm.g),IF(_xlpm.v="","",_xlpm.v)),"")</f>
        <v/>
      </c>
      <c r="L59" s="219" t="s">
        <v>492</v>
      </c>
    </row>
    <row r="60" spans="1:12" ht="66" x14ac:dyDescent="0.25">
      <c r="A60" s="189">
        <v>55</v>
      </c>
      <c r="B60" s="190" t="str">
        <f>IF('Fraud Risk Analysis &amp; Responses'!D66="","",'Fraud Risk Analysis &amp; Responses'!D66)</f>
        <v>Other (specify)</v>
      </c>
      <c r="C60" s="212" t="s">
        <v>387</v>
      </c>
      <c r="D60" s="212" t="str">
        <f>IF('Fraud Risk Analysis &amp; Responses'!E66="","",'Fraud Risk Analysis &amp; Responses'!E66)</f>
        <v/>
      </c>
      <c r="E60" s="212" t="str">
        <f>IF('Fraud Risk Analysis &amp; Responses'!F66="","",'Fraud Risk Analysis &amp; Responses'!F66)</f>
        <v/>
      </c>
      <c r="F60" s="217" t="str" cm="1">
        <f t="array" ref="F60">IFERROR(_xlfn.LET(_xlpm.g,LOOKUP(2,1/('Fraud Risk Analysis &amp; Responses'!$B$12:$B66&lt;&gt;""),ROW('Fraud Risk Analysis &amp; Responses'!$B$12:$B66)),_xlpm.v,INDEX('Fraud Risk Analysis &amp; Responses'!$G:$G,_xlpm.g),IF(_xlpm.v="","",_xlpm.v)),"")</f>
        <v/>
      </c>
      <c r="G60" s="217" t="str" cm="1">
        <f t="array" ref="G60">IFERROR(_xlfn.LET(_xlpm.g,LOOKUP(2,1/('Fraud Risk Analysis &amp; Responses'!$B$12:$B66&lt;&gt;""),ROW('Fraud Risk Analysis &amp; Responses'!$B$12:$B66)),_xlpm.v,INDEX('Fraud Risk Analysis &amp; Responses'!$H:$H,_xlpm.g),IF(_xlpm.v="","",_xlpm.v)),"")</f>
        <v/>
      </c>
      <c r="H60" s="217" t="str" cm="1">
        <f t="array" ref="H60">IFERROR(_xlfn.LET(_xlpm.g,LOOKUP(2,1/('Fraud Risk Analysis &amp; Responses'!$B$12:$B66&lt;&gt;""),ROW('Fraud Risk Analysis &amp; Responses'!$B$12:$B66)),_xlpm.v,INDEX('Fraud Risk Analysis &amp; Responses'!$I:$I,_xlpm.g),IF(_xlpm.v="","",_xlpm.v)),"")</f>
        <v/>
      </c>
      <c r="I60" s="218" t="str" cm="1">
        <f t="array" ref="I60">IFERROR(_xlfn.LET(_xlpm.g,LOOKUP(2,1/('Fraud Risk Analysis &amp; Responses'!$B$12:$B66&lt;&gt;""),ROW('Fraud Risk Analysis &amp; Responses'!$B$12:$B66)),_xlpm.v,INDEX('Fraud Risk Analysis &amp; Responses'!$K:$K,_xlpm.g),IF(_xlpm.v="","",_xlpm.v)),"")</f>
        <v/>
      </c>
      <c r="J60" s="212" t="str" cm="1">
        <f t="array" ref="J60">IFERROR(_xlfn.LET(_xlpm.g,LOOKUP(2,1/('Fraud Risk Analysis &amp; Responses'!$B$12:$B66&lt;&gt;""),ROW('Fraud Risk Analysis &amp; Responses'!$B$12:$B66)),_xlpm.v,INDEX('Fraud Risk Analysis &amp; Responses'!$J:$J,_xlpm.g),IF(_xlpm.v="","",_xlpm.v)),"")</f>
        <v/>
      </c>
      <c r="K60" s="212" t="str" cm="1">
        <f t="array" ref="K60">IFERROR(_xlfn.LET(_xlpm.g,LOOKUP(2,1/('Fraud Risk Analysis &amp; Responses'!$B$12:$B66&lt;&gt;""),ROW('Fraud Risk Analysis &amp; Responses'!$B$12:$B66)),_xlpm.v,INDEX('Fraud Risk Analysis &amp; Responses'!$N:$N,_xlpm.g),IF(_xlpm.v="","",_xlpm.v)),"")</f>
        <v/>
      </c>
      <c r="L60" s="219" t="s">
        <v>493</v>
      </c>
    </row>
    <row r="61" spans="1:12" ht="66" x14ac:dyDescent="0.25">
      <c r="A61" s="189">
        <v>56</v>
      </c>
      <c r="B61" s="190" t="str">
        <f>IF('Fraud Risk Analysis &amp; Responses'!D67="","",'Fraud Risk Analysis &amp; Responses'!D67)</f>
        <v>Management poorly skilled/understaffed/inexperienced to deal with growth, unable to attract competent personnel, or lacking depth to administer new initiatives</v>
      </c>
      <c r="C61" s="212" t="s">
        <v>405</v>
      </c>
      <c r="D61" s="212" t="str">
        <f>IF('Fraud Risk Analysis &amp; Responses'!E67="","",'Fraud Risk Analysis &amp; Responses'!E67)</f>
        <v/>
      </c>
      <c r="E61" s="212" t="str">
        <f>IF('Fraud Risk Analysis &amp; Responses'!F67="","",'Fraud Risk Analysis &amp; Responses'!F67)</f>
        <v/>
      </c>
      <c r="F61" s="217" t="str" cm="1">
        <f t="array" ref="F61">IFERROR(_xlfn.LET(_xlpm.g,LOOKUP(2,1/('Fraud Risk Analysis &amp; Responses'!$B$12:$B67&lt;&gt;""),ROW('Fraud Risk Analysis &amp; Responses'!$B$12:$B67)),_xlpm.v,INDEX('Fraud Risk Analysis &amp; Responses'!$G:$G,_xlpm.g),IF(_xlpm.v="","",_xlpm.v)),"")</f>
        <v/>
      </c>
      <c r="G61" s="217" t="str" cm="1">
        <f t="array" ref="G61">IFERROR(_xlfn.LET(_xlpm.g,LOOKUP(2,1/('Fraud Risk Analysis &amp; Responses'!$B$12:$B67&lt;&gt;""),ROW('Fraud Risk Analysis &amp; Responses'!$B$12:$B67)),_xlpm.v,INDEX('Fraud Risk Analysis &amp; Responses'!$H:$H,_xlpm.g),IF(_xlpm.v="","",_xlpm.v)),"")</f>
        <v/>
      </c>
      <c r="H61" s="217" t="str" cm="1">
        <f t="array" ref="H61">IFERROR(_xlfn.LET(_xlpm.g,LOOKUP(2,1/('Fraud Risk Analysis &amp; Responses'!$B$12:$B67&lt;&gt;""),ROW('Fraud Risk Analysis &amp; Responses'!$B$12:$B67)),_xlpm.v,INDEX('Fraud Risk Analysis &amp; Responses'!$I:$I,_xlpm.g),IF(_xlpm.v="","",_xlpm.v)),"")</f>
        <v/>
      </c>
      <c r="I61" s="218" t="str" cm="1">
        <f t="array" ref="I61">IFERROR(_xlfn.LET(_xlpm.g,LOOKUP(2,1/('Fraud Risk Analysis &amp; Responses'!$B$12:$B67&lt;&gt;""),ROW('Fraud Risk Analysis &amp; Responses'!$B$12:$B67)),_xlpm.v,INDEX('Fraud Risk Analysis &amp; Responses'!$K:$K,_xlpm.g),IF(_xlpm.v="","",_xlpm.v)),"")</f>
        <v/>
      </c>
      <c r="J61" s="212" t="str" cm="1">
        <f t="array" ref="J61">IFERROR(_xlfn.LET(_xlpm.g,LOOKUP(2,1/('Fraud Risk Analysis &amp; Responses'!$B$12:$B67&lt;&gt;""),ROW('Fraud Risk Analysis &amp; Responses'!$B$12:$B67)),_xlpm.v,INDEX('Fraud Risk Analysis &amp; Responses'!$J:$J,_xlpm.g),IF(_xlpm.v="","",_xlpm.v)),"")</f>
        <v/>
      </c>
      <c r="K61" s="212" t="str" cm="1">
        <f t="array" ref="K61">IFERROR(_xlfn.LET(_xlpm.g,LOOKUP(2,1/('Fraud Risk Analysis &amp; Responses'!$B$12:$B67&lt;&gt;""),ROW('Fraud Risk Analysis &amp; Responses'!$B$12:$B67)),_xlpm.v,INDEX('Fraud Risk Analysis &amp; Responses'!$N:$N,_xlpm.g),IF(_xlpm.v="","",_xlpm.v)),"")</f>
        <v/>
      </c>
      <c r="L61" s="219" t="s">
        <v>494</v>
      </c>
    </row>
    <row r="62" spans="1:12" ht="66" x14ac:dyDescent="0.25">
      <c r="A62" s="189">
        <v>57</v>
      </c>
      <c r="B62" s="190" t="str">
        <f>IF('Fraud Risk Analysis &amp; Responses'!D68="","",'Fraud Risk Analysis &amp; Responses'!D68)</f>
        <v>Control systems unable to adapt quickly enough to changing circumstances</v>
      </c>
      <c r="C62" s="212" t="s">
        <v>406</v>
      </c>
      <c r="D62" s="212" t="str">
        <f>IF('Fraud Risk Analysis &amp; Responses'!E68="","",'Fraud Risk Analysis &amp; Responses'!E68)</f>
        <v/>
      </c>
      <c r="E62" s="212" t="str">
        <f>IF('Fraud Risk Analysis &amp; Responses'!F68="","",'Fraud Risk Analysis &amp; Responses'!F68)</f>
        <v/>
      </c>
      <c r="F62" s="217" t="str" cm="1">
        <f t="array" ref="F62">IFERROR(_xlfn.LET(_xlpm.g,LOOKUP(2,1/('Fraud Risk Analysis &amp; Responses'!$B$12:$B68&lt;&gt;""),ROW('Fraud Risk Analysis &amp; Responses'!$B$12:$B68)),_xlpm.v,INDEX('Fraud Risk Analysis &amp; Responses'!$G:$G,_xlpm.g),IF(_xlpm.v="","",_xlpm.v)),"")</f>
        <v/>
      </c>
      <c r="G62" s="217" t="str" cm="1">
        <f t="array" ref="G62">IFERROR(_xlfn.LET(_xlpm.g,LOOKUP(2,1/('Fraud Risk Analysis &amp; Responses'!$B$12:$B68&lt;&gt;""),ROW('Fraud Risk Analysis &amp; Responses'!$B$12:$B68)),_xlpm.v,INDEX('Fraud Risk Analysis &amp; Responses'!$H:$H,_xlpm.g),IF(_xlpm.v="","",_xlpm.v)),"")</f>
        <v/>
      </c>
      <c r="H62" s="217" t="str" cm="1">
        <f t="array" ref="H62">IFERROR(_xlfn.LET(_xlpm.g,LOOKUP(2,1/('Fraud Risk Analysis &amp; Responses'!$B$12:$B68&lt;&gt;""),ROW('Fraud Risk Analysis &amp; Responses'!$B$12:$B68)),_xlpm.v,INDEX('Fraud Risk Analysis &amp; Responses'!$I:$I,_xlpm.g),IF(_xlpm.v="","",_xlpm.v)),"")</f>
        <v/>
      </c>
      <c r="I62" s="218" t="str" cm="1">
        <f t="array" ref="I62">IFERROR(_xlfn.LET(_xlpm.g,LOOKUP(2,1/('Fraud Risk Analysis &amp; Responses'!$B$12:$B68&lt;&gt;""),ROW('Fraud Risk Analysis &amp; Responses'!$B$12:$B68)),_xlpm.v,INDEX('Fraud Risk Analysis &amp; Responses'!$K:$K,_xlpm.g),IF(_xlpm.v="","",_xlpm.v)),"")</f>
        <v/>
      </c>
      <c r="J62" s="212" t="str" cm="1">
        <f t="array" ref="J62">IFERROR(_xlfn.LET(_xlpm.g,LOOKUP(2,1/('Fraud Risk Analysis &amp; Responses'!$B$12:$B68&lt;&gt;""),ROW('Fraud Risk Analysis &amp; Responses'!$B$12:$B68)),_xlpm.v,INDEX('Fraud Risk Analysis &amp; Responses'!$J:$J,_xlpm.g),IF(_xlpm.v="","",_xlpm.v)),"")</f>
        <v/>
      </c>
      <c r="K62" s="212" t="str" cm="1">
        <f t="array" ref="K62">IFERROR(_xlfn.LET(_xlpm.g,LOOKUP(2,1/('Fraud Risk Analysis &amp; Responses'!$B$12:$B68&lt;&gt;""),ROW('Fraud Risk Analysis &amp; Responses'!$B$12:$B68)),_xlpm.v,INDEX('Fraud Risk Analysis &amp; Responses'!$N:$N,_xlpm.g),IF(_xlpm.v="","",_xlpm.v)),"")</f>
        <v/>
      </c>
      <c r="L62" s="219" t="s">
        <v>495</v>
      </c>
    </row>
    <row r="63" spans="1:12" ht="66" x14ac:dyDescent="0.25">
      <c r="A63" s="189">
        <v>58</v>
      </c>
      <c r="B63" s="190" t="str">
        <f>IF('Fraud Risk Analysis &amp; Responses'!D69="","",'Fraud Risk Analysis &amp; Responses'!D69)</f>
        <v>poor control of tangible assets</v>
      </c>
      <c r="C63" s="212" t="s">
        <v>407</v>
      </c>
      <c r="D63" s="212" t="str">
        <f>IF('Fraud Risk Analysis &amp; Responses'!E69="","",'Fraud Risk Analysis &amp; Responses'!E69)</f>
        <v/>
      </c>
      <c r="E63" s="212" t="str">
        <f>IF('Fraud Risk Analysis &amp; Responses'!F69="","",'Fraud Risk Analysis &amp; Responses'!F69)</f>
        <v/>
      </c>
      <c r="F63" s="217" t="str" cm="1">
        <f t="array" ref="F63">IFERROR(_xlfn.LET(_xlpm.g,LOOKUP(2,1/('Fraud Risk Analysis &amp; Responses'!$B$12:$B69&lt;&gt;""),ROW('Fraud Risk Analysis &amp; Responses'!$B$12:$B69)),_xlpm.v,INDEX('Fraud Risk Analysis &amp; Responses'!$G:$G,_xlpm.g),IF(_xlpm.v="","",_xlpm.v)),"")</f>
        <v/>
      </c>
      <c r="G63" s="217" t="str" cm="1">
        <f t="array" ref="G63">IFERROR(_xlfn.LET(_xlpm.g,LOOKUP(2,1/('Fraud Risk Analysis &amp; Responses'!$B$12:$B69&lt;&gt;""),ROW('Fraud Risk Analysis &amp; Responses'!$B$12:$B69)),_xlpm.v,INDEX('Fraud Risk Analysis &amp; Responses'!$H:$H,_xlpm.g),IF(_xlpm.v="","",_xlpm.v)),"")</f>
        <v/>
      </c>
      <c r="H63" s="217" t="str" cm="1">
        <f t="array" ref="H63">IFERROR(_xlfn.LET(_xlpm.g,LOOKUP(2,1/('Fraud Risk Analysis &amp; Responses'!$B$12:$B69&lt;&gt;""),ROW('Fraud Risk Analysis &amp; Responses'!$B$12:$B69)),_xlpm.v,INDEX('Fraud Risk Analysis &amp; Responses'!$I:$I,_xlpm.g),IF(_xlpm.v="","",_xlpm.v)),"")</f>
        <v/>
      </c>
      <c r="I63" s="218" t="str" cm="1">
        <f t="array" ref="I63">IFERROR(_xlfn.LET(_xlpm.g,LOOKUP(2,1/('Fraud Risk Analysis &amp; Responses'!$B$12:$B69&lt;&gt;""),ROW('Fraud Risk Analysis &amp; Responses'!$B$12:$B69)),_xlpm.v,INDEX('Fraud Risk Analysis &amp; Responses'!$K:$K,_xlpm.g),IF(_xlpm.v="","",_xlpm.v)),"")</f>
        <v/>
      </c>
      <c r="J63" s="212" t="str" cm="1">
        <f t="array" ref="J63">IFERROR(_xlfn.LET(_xlpm.g,LOOKUP(2,1/('Fraud Risk Analysis &amp; Responses'!$B$12:$B69&lt;&gt;""),ROW('Fraud Risk Analysis &amp; Responses'!$B$12:$B69)),_xlpm.v,INDEX('Fraud Risk Analysis &amp; Responses'!$J:$J,_xlpm.g),IF(_xlpm.v="","",_xlpm.v)),"")</f>
        <v/>
      </c>
      <c r="K63" s="212" t="str" cm="1">
        <f t="array" ref="K63">IFERROR(_xlfn.LET(_xlpm.g,LOOKUP(2,1/('Fraud Risk Analysis &amp; Responses'!$B$12:$B69&lt;&gt;""),ROW('Fraud Risk Analysis &amp; Responses'!$B$12:$B69)),_xlpm.v,INDEX('Fraud Risk Analysis &amp; Responses'!$N:$N,_xlpm.g),IF(_xlpm.v="","",_xlpm.v)),"")</f>
        <v/>
      </c>
      <c r="L63" s="219" t="s">
        <v>496</v>
      </c>
    </row>
    <row r="64" spans="1:12" ht="66" x14ac:dyDescent="0.25">
      <c r="A64" s="189">
        <v>59</v>
      </c>
      <c r="B64" s="190" t="str">
        <f>IF('Fraud Risk Analysis &amp; Responses'!D70="","",'Fraud Risk Analysis &amp; Responses'!D70)</f>
        <v>Inadequate cash availability, or need for new capital, to fund growing demands</v>
      </c>
      <c r="C64" s="212" t="s">
        <v>408</v>
      </c>
      <c r="D64" s="212" t="str">
        <f>IF('Fraud Risk Analysis &amp; Responses'!E70="","",'Fraud Risk Analysis &amp; Responses'!E70)</f>
        <v/>
      </c>
      <c r="E64" s="212" t="str">
        <f>IF('Fraud Risk Analysis &amp; Responses'!F70="","",'Fraud Risk Analysis &amp; Responses'!F70)</f>
        <v/>
      </c>
      <c r="F64" s="217" t="str" cm="1">
        <f t="array" ref="F64">IFERROR(_xlfn.LET(_xlpm.g,LOOKUP(2,1/('Fraud Risk Analysis &amp; Responses'!$B$12:$B70&lt;&gt;""),ROW('Fraud Risk Analysis &amp; Responses'!$B$12:$B70)),_xlpm.v,INDEX('Fraud Risk Analysis &amp; Responses'!$G:$G,_xlpm.g),IF(_xlpm.v="","",_xlpm.v)),"")</f>
        <v/>
      </c>
      <c r="G64" s="217" t="str" cm="1">
        <f t="array" ref="G64">IFERROR(_xlfn.LET(_xlpm.g,LOOKUP(2,1/('Fraud Risk Analysis &amp; Responses'!$B$12:$B70&lt;&gt;""),ROW('Fraud Risk Analysis &amp; Responses'!$B$12:$B70)),_xlpm.v,INDEX('Fraud Risk Analysis &amp; Responses'!$H:$H,_xlpm.g),IF(_xlpm.v="","",_xlpm.v)),"")</f>
        <v/>
      </c>
      <c r="H64" s="217" t="str" cm="1">
        <f t="array" ref="H64">IFERROR(_xlfn.LET(_xlpm.g,LOOKUP(2,1/('Fraud Risk Analysis &amp; Responses'!$B$12:$B70&lt;&gt;""),ROW('Fraud Risk Analysis &amp; Responses'!$B$12:$B70)),_xlpm.v,INDEX('Fraud Risk Analysis &amp; Responses'!$I:$I,_xlpm.g),IF(_xlpm.v="","",_xlpm.v)),"")</f>
        <v/>
      </c>
      <c r="I64" s="218" t="str" cm="1">
        <f t="array" ref="I64">IFERROR(_xlfn.LET(_xlpm.g,LOOKUP(2,1/('Fraud Risk Analysis &amp; Responses'!$B$12:$B70&lt;&gt;""),ROW('Fraud Risk Analysis &amp; Responses'!$B$12:$B70)),_xlpm.v,INDEX('Fraud Risk Analysis &amp; Responses'!$K:$K,_xlpm.g),IF(_xlpm.v="","",_xlpm.v)),"")</f>
        <v/>
      </c>
      <c r="J64" s="212" t="str" cm="1">
        <f t="array" ref="J64">IFERROR(_xlfn.LET(_xlpm.g,LOOKUP(2,1/('Fraud Risk Analysis &amp; Responses'!$B$12:$B70&lt;&gt;""),ROW('Fraud Risk Analysis &amp; Responses'!$B$12:$B70)),_xlpm.v,INDEX('Fraud Risk Analysis &amp; Responses'!$J:$J,_xlpm.g),IF(_xlpm.v="","",_xlpm.v)),"")</f>
        <v/>
      </c>
      <c r="K64" s="212" t="str" cm="1">
        <f t="array" ref="K64">IFERROR(_xlfn.LET(_xlpm.g,LOOKUP(2,1/('Fraud Risk Analysis &amp; Responses'!$B$12:$B70&lt;&gt;""),ROW('Fraud Risk Analysis &amp; Responses'!$B$12:$B70)),_xlpm.v,INDEX('Fraud Risk Analysis &amp; Responses'!$N:$N,_xlpm.g),IF(_xlpm.v="","",_xlpm.v)),"")</f>
        <v/>
      </c>
      <c r="L64" s="219" t="s">
        <v>497</v>
      </c>
    </row>
    <row r="65" spans="1:12" ht="66" x14ac:dyDescent="0.25">
      <c r="A65" s="189">
        <v>60</v>
      </c>
      <c r="B65" s="190" t="str">
        <f>IF('Fraud Risk Analysis &amp; Responses'!D71="","",'Fraud Risk Analysis &amp; Responses'!D71)</f>
        <v>Growth is not profitable</v>
      </c>
      <c r="C65" s="212" t="s">
        <v>409</v>
      </c>
      <c r="D65" s="212" t="str">
        <f>IF('Fraud Risk Analysis &amp; Responses'!E71="","",'Fraud Risk Analysis &amp; Responses'!E71)</f>
        <v/>
      </c>
      <c r="E65" s="212" t="str">
        <f>IF('Fraud Risk Analysis &amp; Responses'!F71="","",'Fraud Risk Analysis &amp; Responses'!F71)</f>
        <v/>
      </c>
      <c r="F65" s="217" t="str" cm="1">
        <f t="array" ref="F65">IFERROR(_xlfn.LET(_xlpm.g,LOOKUP(2,1/('Fraud Risk Analysis &amp; Responses'!$B$12:$B71&lt;&gt;""),ROW('Fraud Risk Analysis &amp; Responses'!$B$12:$B71)),_xlpm.v,INDEX('Fraud Risk Analysis &amp; Responses'!$G:$G,_xlpm.g),IF(_xlpm.v="","",_xlpm.v)),"")</f>
        <v/>
      </c>
      <c r="G65" s="217" t="str" cm="1">
        <f t="array" ref="G65">IFERROR(_xlfn.LET(_xlpm.g,LOOKUP(2,1/('Fraud Risk Analysis &amp; Responses'!$B$12:$B71&lt;&gt;""),ROW('Fraud Risk Analysis &amp; Responses'!$B$12:$B71)),_xlpm.v,INDEX('Fraud Risk Analysis &amp; Responses'!$H:$H,_xlpm.g),IF(_xlpm.v="","",_xlpm.v)),"")</f>
        <v/>
      </c>
      <c r="H65" s="217" t="str" cm="1">
        <f t="array" ref="H65">IFERROR(_xlfn.LET(_xlpm.g,LOOKUP(2,1/('Fraud Risk Analysis &amp; Responses'!$B$12:$B71&lt;&gt;""),ROW('Fraud Risk Analysis &amp; Responses'!$B$12:$B71)),_xlpm.v,INDEX('Fraud Risk Analysis &amp; Responses'!$I:$I,_xlpm.g),IF(_xlpm.v="","",_xlpm.v)),"")</f>
        <v/>
      </c>
      <c r="I65" s="218" t="str" cm="1">
        <f t="array" ref="I65">IFERROR(_xlfn.LET(_xlpm.g,LOOKUP(2,1/('Fraud Risk Analysis &amp; Responses'!$B$12:$B71&lt;&gt;""),ROW('Fraud Risk Analysis &amp; Responses'!$B$12:$B71)),_xlpm.v,INDEX('Fraud Risk Analysis &amp; Responses'!$K:$K,_xlpm.g),IF(_xlpm.v="","",_xlpm.v)),"")</f>
        <v/>
      </c>
      <c r="J65" s="212" t="str" cm="1">
        <f t="array" ref="J65">IFERROR(_xlfn.LET(_xlpm.g,LOOKUP(2,1/('Fraud Risk Analysis &amp; Responses'!$B$12:$B71&lt;&gt;""),ROW('Fraud Risk Analysis &amp; Responses'!$B$12:$B71)),_xlpm.v,INDEX('Fraud Risk Analysis &amp; Responses'!$J:$J,_xlpm.g),IF(_xlpm.v="","",_xlpm.v)),"")</f>
        <v/>
      </c>
      <c r="K65" s="212" t="str" cm="1">
        <f t="array" ref="K65">IFERROR(_xlfn.LET(_xlpm.g,LOOKUP(2,1/('Fraud Risk Analysis &amp; Responses'!$B$12:$B71&lt;&gt;""),ROW('Fraud Risk Analysis &amp; Responses'!$B$12:$B71)),_xlpm.v,INDEX('Fraud Risk Analysis &amp; Responses'!$N:$N,_xlpm.g),IF(_xlpm.v="","",_xlpm.v)),"")</f>
        <v/>
      </c>
      <c r="L65" s="219" t="s">
        <v>498</v>
      </c>
    </row>
    <row r="66" spans="1:12" ht="66" x14ac:dyDescent="0.25">
      <c r="A66" s="189">
        <v>61</v>
      </c>
      <c r="B66" s="190" t="str">
        <f>IF('Fraud Risk Analysis &amp; Responses'!D72="","",'Fraud Risk Analysis &amp; Responses'!D72)</f>
        <v>Dealing with growth distracts board and senior management from core business issues</v>
      </c>
      <c r="C66" s="212" t="s">
        <v>410</v>
      </c>
      <c r="D66" s="212" t="str">
        <f>IF('Fraud Risk Analysis &amp; Responses'!E72="","",'Fraud Risk Analysis &amp; Responses'!E72)</f>
        <v/>
      </c>
      <c r="E66" s="212" t="str">
        <f>IF('Fraud Risk Analysis &amp; Responses'!F72="","",'Fraud Risk Analysis &amp; Responses'!F72)</f>
        <v/>
      </c>
      <c r="F66" s="217" t="str" cm="1">
        <f t="array" ref="F66">IFERROR(_xlfn.LET(_xlpm.g,LOOKUP(2,1/('Fraud Risk Analysis &amp; Responses'!$B$12:$B72&lt;&gt;""),ROW('Fraud Risk Analysis &amp; Responses'!$B$12:$B72)),_xlpm.v,INDEX('Fraud Risk Analysis &amp; Responses'!$G:$G,_xlpm.g),IF(_xlpm.v="","",_xlpm.v)),"")</f>
        <v/>
      </c>
      <c r="G66" s="217" t="str" cm="1">
        <f t="array" ref="G66">IFERROR(_xlfn.LET(_xlpm.g,LOOKUP(2,1/('Fraud Risk Analysis &amp; Responses'!$B$12:$B72&lt;&gt;""),ROW('Fraud Risk Analysis &amp; Responses'!$B$12:$B72)),_xlpm.v,INDEX('Fraud Risk Analysis &amp; Responses'!$H:$H,_xlpm.g),IF(_xlpm.v="","",_xlpm.v)),"")</f>
        <v/>
      </c>
      <c r="H66" s="217" t="str" cm="1">
        <f t="array" ref="H66">IFERROR(_xlfn.LET(_xlpm.g,LOOKUP(2,1/('Fraud Risk Analysis &amp; Responses'!$B$12:$B72&lt;&gt;""),ROW('Fraud Risk Analysis &amp; Responses'!$B$12:$B72)),_xlpm.v,INDEX('Fraud Risk Analysis &amp; Responses'!$I:$I,_xlpm.g),IF(_xlpm.v="","",_xlpm.v)),"")</f>
        <v/>
      </c>
      <c r="I66" s="218" t="str" cm="1">
        <f t="array" ref="I66">IFERROR(_xlfn.LET(_xlpm.g,LOOKUP(2,1/('Fraud Risk Analysis &amp; Responses'!$B$12:$B72&lt;&gt;""),ROW('Fraud Risk Analysis &amp; Responses'!$B$12:$B72)),_xlpm.v,INDEX('Fraud Risk Analysis &amp; Responses'!$K:$K,_xlpm.g),IF(_xlpm.v="","",_xlpm.v)),"")</f>
        <v/>
      </c>
      <c r="J66" s="212" t="str" cm="1">
        <f t="array" ref="J66">IFERROR(_xlfn.LET(_xlpm.g,LOOKUP(2,1/('Fraud Risk Analysis &amp; Responses'!$B$12:$B72&lt;&gt;""),ROW('Fraud Risk Analysis &amp; Responses'!$B$12:$B72)),_xlpm.v,INDEX('Fraud Risk Analysis &amp; Responses'!$J:$J,_xlpm.g),IF(_xlpm.v="","",_xlpm.v)),"")</f>
        <v/>
      </c>
      <c r="K66" s="212" t="str" cm="1">
        <f t="array" ref="K66">IFERROR(_xlfn.LET(_xlpm.g,LOOKUP(2,1/('Fraud Risk Analysis &amp; Responses'!$B$12:$B72&lt;&gt;""),ROW('Fraud Risk Analysis &amp; Responses'!$B$12:$B72)),_xlpm.v,INDEX('Fraud Risk Analysis &amp; Responses'!$N:$N,_xlpm.g),IF(_xlpm.v="","",_xlpm.v)),"")</f>
        <v/>
      </c>
      <c r="L66" s="219" t="s">
        <v>499</v>
      </c>
    </row>
    <row r="67" spans="1:12" ht="66" x14ac:dyDescent="0.25">
      <c r="A67" s="189">
        <v>62</v>
      </c>
      <c r="B67" s="190" t="str">
        <f>IF('Fraud Risk Analysis &amp; Responses'!D73="","",'Fraud Risk Analysis &amp; Responses'!D73)</f>
        <v>Public offering in process/anticipated</v>
      </c>
      <c r="C67" s="212" t="s">
        <v>411</v>
      </c>
      <c r="D67" s="212" t="str">
        <f>IF('Fraud Risk Analysis &amp; Responses'!E73="","",'Fraud Risk Analysis &amp; Responses'!E73)</f>
        <v/>
      </c>
      <c r="E67" s="212" t="str">
        <f>IF('Fraud Risk Analysis &amp; Responses'!F73="","",'Fraud Risk Analysis &amp; Responses'!F73)</f>
        <v/>
      </c>
      <c r="F67" s="217" t="str" cm="1">
        <f t="array" ref="F67">IFERROR(_xlfn.LET(_xlpm.g,LOOKUP(2,1/('Fraud Risk Analysis &amp; Responses'!$B$12:$B73&lt;&gt;""),ROW('Fraud Risk Analysis &amp; Responses'!$B$12:$B73)),_xlpm.v,INDEX('Fraud Risk Analysis &amp; Responses'!$G:$G,_xlpm.g),IF(_xlpm.v="","",_xlpm.v)),"")</f>
        <v/>
      </c>
      <c r="G67" s="217" t="str" cm="1">
        <f t="array" ref="G67">IFERROR(_xlfn.LET(_xlpm.g,LOOKUP(2,1/('Fraud Risk Analysis &amp; Responses'!$B$12:$B73&lt;&gt;""),ROW('Fraud Risk Analysis &amp; Responses'!$B$12:$B73)),_xlpm.v,INDEX('Fraud Risk Analysis &amp; Responses'!$H:$H,_xlpm.g),IF(_xlpm.v="","",_xlpm.v)),"")</f>
        <v/>
      </c>
      <c r="H67" s="217" t="str" cm="1">
        <f t="array" ref="H67">IFERROR(_xlfn.LET(_xlpm.g,LOOKUP(2,1/('Fraud Risk Analysis &amp; Responses'!$B$12:$B73&lt;&gt;""),ROW('Fraud Risk Analysis &amp; Responses'!$B$12:$B73)),_xlpm.v,INDEX('Fraud Risk Analysis &amp; Responses'!$I:$I,_xlpm.g),IF(_xlpm.v="","",_xlpm.v)),"")</f>
        <v/>
      </c>
      <c r="I67" s="218" t="str" cm="1">
        <f t="array" ref="I67">IFERROR(_xlfn.LET(_xlpm.g,LOOKUP(2,1/('Fraud Risk Analysis &amp; Responses'!$B$12:$B73&lt;&gt;""),ROW('Fraud Risk Analysis &amp; Responses'!$B$12:$B73)),_xlpm.v,INDEX('Fraud Risk Analysis &amp; Responses'!$K:$K,_xlpm.g),IF(_xlpm.v="","",_xlpm.v)),"")</f>
        <v/>
      </c>
      <c r="J67" s="212" t="str" cm="1">
        <f t="array" ref="J67">IFERROR(_xlfn.LET(_xlpm.g,LOOKUP(2,1/('Fraud Risk Analysis &amp; Responses'!$B$12:$B73&lt;&gt;""),ROW('Fraud Risk Analysis &amp; Responses'!$B$12:$B73)),_xlpm.v,INDEX('Fraud Risk Analysis &amp; Responses'!$J:$J,_xlpm.g),IF(_xlpm.v="","",_xlpm.v)),"")</f>
        <v/>
      </c>
      <c r="K67" s="212" t="str" cm="1">
        <f t="array" ref="K67">IFERROR(_xlfn.LET(_xlpm.g,LOOKUP(2,1/('Fraud Risk Analysis &amp; Responses'!$B$12:$B73&lt;&gt;""),ROW('Fraud Risk Analysis &amp; Responses'!$B$12:$B73)),_xlpm.v,INDEX('Fraud Risk Analysis &amp; Responses'!$N:$N,_xlpm.g),IF(_xlpm.v="","",_xlpm.v)),"")</f>
        <v/>
      </c>
      <c r="L67" s="219" t="s">
        <v>500</v>
      </c>
    </row>
    <row r="68" spans="1:12" ht="66" x14ac:dyDescent="0.25">
      <c r="A68" s="189">
        <v>63</v>
      </c>
      <c r="B68" s="190" t="str">
        <f>IF('Fraud Risk Analysis &amp; Responses'!D74="","",'Fraud Risk Analysis &amp; Responses'!D74)</f>
        <v>rapid growth/profitability unusual vs. industry peers; lucrative performance-based bonus/option plans</v>
      </c>
      <c r="C68" s="212" t="s">
        <v>412</v>
      </c>
      <c r="D68" s="212" t="str">
        <f>IF('Fraud Risk Analysis &amp; Responses'!E74="","",'Fraud Risk Analysis &amp; Responses'!E74)</f>
        <v/>
      </c>
      <c r="E68" s="212" t="str">
        <f>IF('Fraud Risk Analysis &amp; Responses'!F74="","",'Fraud Risk Analysis &amp; Responses'!F74)</f>
        <v/>
      </c>
      <c r="F68" s="217" t="str" cm="1">
        <f t="array" ref="F68">IFERROR(_xlfn.LET(_xlpm.g,LOOKUP(2,1/('Fraud Risk Analysis &amp; Responses'!$B$12:$B74&lt;&gt;""),ROW('Fraud Risk Analysis &amp; Responses'!$B$12:$B74)),_xlpm.v,INDEX('Fraud Risk Analysis &amp; Responses'!$G:$G,_xlpm.g),IF(_xlpm.v="","",_xlpm.v)),"")</f>
        <v/>
      </c>
      <c r="G68" s="217" t="str" cm="1">
        <f t="array" ref="G68">IFERROR(_xlfn.LET(_xlpm.g,LOOKUP(2,1/('Fraud Risk Analysis &amp; Responses'!$B$12:$B74&lt;&gt;""),ROW('Fraud Risk Analysis &amp; Responses'!$B$12:$B74)),_xlpm.v,INDEX('Fraud Risk Analysis &amp; Responses'!$H:$H,_xlpm.g),IF(_xlpm.v="","",_xlpm.v)),"")</f>
        <v/>
      </c>
      <c r="H68" s="217" t="str" cm="1">
        <f t="array" ref="H68">IFERROR(_xlfn.LET(_xlpm.g,LOOKUP(2,1/('Fraud Risk Analysis &amp; Responses'!$B$12:$B74&lt;&gt;""),ROW('Fraud Risk Analysis &amp; Responses'!$B$12:$B74)),_xlpm.v,INDEX('Fraud Risk Analysis &amp; Responses'!$I:$I,_xlpm.g),IF(_xlpm.v="","",_xlpm.v)),"")</f>
        <v/>
      </c>
      <c r="I68" s="218" t="str" cm="1">
        <f t="array" ref="I68">IFERROR(_xlfn.LET(_xlpm.g,LOOKUP(2,1/('Fraud Risk Analysis &amp; Responses'!$B$12:$B74&lt;&gt;""),ROW('Fraud Risk Analysis &amp; Responses'!$B$12:$B74)),_xlpm.v,INDEX('Fraud Risk Analysis &amp; Responses'!$K:$K,_xlpm.g),IF(_xlpm.v="","",_xlpm.v)),"")</f>
        <v/>
      </c>
      <c r="J68" s="212" t="str" cm="1">
        <f t="array" ref="J68">IFERROR(_xlfn.LET(_xlpm.g,LOOKUP(2,1/('Fraud Risk Analysis &amp; Responses'!$B$12:$B74&lt;&gt;""),ROW('Fraud Risk Analysis &amp; Responses'!$B$12:$B74)),_xlpm.v,INDEX('Fraud Risk Analysis &amp; Responses'!$J:$J,_xlpm.g),IF(_xlpm.v="","",_xlpm.v)),"")</f>
        <v/>
      </c>
      <c r="K68" s="212" t="str" cm="1">
        <f t="array" ref="K68">IFERROR(_xlfn.LET(_xlpm.g,LOOKUP(2,1/('Fraud Risk Analysis &amp; Responses'!$B$12:$B74&lt;&gt;""),ROW('Fraud Risk Analysis &amp; Responses'!$B$12:$B74)),_xlpm.v,INDEX('Fraud Risk Analysis &amp; Responses'!$N:$N,_xlpm.g),IF(_xlpm.v="","",_xlpm.v)),"")</f>
        <v/>
      </c>
      <c r="L68" s="219" t="s">
        <v>501</v>
      </c>
    </row>
    <row r="69" spans="1:12" ht="66" x14ac:dyDescent="0.25">
      <c r="A69" s="189">
        <v>64</v>
      </c>
      <c r="B69" s="190" t="str">
        <f>IF('Fraud Risk Analysis &amp; Responses'!D75="","",'Fraud Risk Analysis &amp; Responses'!D75)</f>
        <v>Other (specify)</v>
      </c>
      <c r="C69" s="212" t="s">
        <v>387</v>
      </c>
      <c r="D69" s="212" t="str">
        <f>IF('Fraud Risk Analysis &amp; Responses'!E75="","",'Fraud Risk Analysis &amp; Responses'!E75)</f>
        <v/>
      </c>
      <c r="E69" s="212" t="str">
        <f>IF('Fraud Risk Analysis &amp; Responses'!F75="","",'Fraud Risk Analysis &amp; Responses'!F75)</f>
        <v/>
      </c>
      <c r="F69" s="217" t="str" cm="1">
        <f t="array" ref="F69">IFERROR(_xlfn.LET(_xlpm.g,LOOKUP(2,1/('Fraud Risk Analysis &amp; Responses'!$B$12:$B75&lt;&gt;""),ROW('Fraud Risk Analysis &amp; Responses'!$B$12:$B75)),_xlpm.v,INDEX('Fraud Risk Analysis &amp; Responses'!$G:$G,_xlpm.g),IF(_xlpm.v="","",_xlpm.v)),"")</f>
        <v/>
      </c>
      <c r="G69" s="217" t="str" cm="1">
        <f t="array" ref="G69">IFERROR(_xlfn.LET(_xlpm.g,LOOKUP(2,1/('Fraud Risk Analysis &amp; Responses'!$B$12:$B75&lt;&gt;""),ROW('Fraud Risk Analysis &amp; Responses'!$B$12:$B75)),_xlpm.v,INDEX('Fraud Risk Analysis &amp; Responses'!$H:$H,_xlpm.g),IF(_xlpm.v="","",_xlpm.v)),"")</f>
        <v/>
      </c>
      <c r="H69" s="217" t="str" cm="1">
        <f t="array" ref="H69">IFERROR(_xlfn.LET(_xlpm.g,LOOKUP(2,1/('Fraud Risk Analysis &amp; Responses'!$B$12:$B75&lt;&gt;""),ROW('Fraud Risk Analysis &amp; Responses'!$B$12:$B75)),_xlpm.v,INDEX('Fraud Risk Analysis &amp; Responses'!$I:$I,_xlpm.g),IF(_xlpm.v="","",_xlpm.v)),"")</f>
        <v/>
      </c>
      <c r="I69" s="218" t="str" cm="1">
        <f t="array" ref="I69">IFERROR(_xlfn.LET(_xlpm.g,LOOKUP(2,1/('Fraud Risk Analysis &amp; Responses'!$B$12:$B75&lt;&gt;""),ROW('Fraud Risk Analysis &amp; Responses'!$B$12:$B75)),_xlpm.v,INDEX('Fraud Risk Analysis &amp; Responses'!$K:$K,_xlpm.g),IF(_xlpm.v="","",_xlpm.v)),"")</f>
        <v/>
      </c>
      <c r="J69" s="212" t="str" cm="1">
        <f t="array" ref="J69">IFERROR(_xlfn.LET(_xlpm.g,LOOKUP(2,1/('Fraud Risk Analysis &amp; Responses'!$B$12:$B75&lt;&gt;""),ROW('Fraud Risk Analysis &amp; Responses'!$B$12:$B75)),_xlpm.v,INDEX('Fraud Risk Analysis &amp; Responses'!$J:$J,_xlpm.g),IF(_xlpm.v="","",_xlpm.v)),"")</f>
        <v/>
      </c>
      <c r="K69" s="212" t="str" cm="1">
        <f t="array" ref="K69">IFERROR(_xlfn.LET(_xlpm.g,LOOKUP(2,1/('Fraud Risk Analysis &amp; Responses'!$B$12:$B75&lt;&gt;""),ROW('Fraud Risk Analysis &amp; Responses'!$B$12:$B75)),_xlpm.v,INDEX('Fraud Risk Analysis &amp; Responses'!$N:$N,_xlpm.g),IF(_xlpm.v="","",_xlpm.v)),"")</f>
        <v/>
      </c>
      <c r="L69" s="219" t="s">
        <v>502</v>
      </c>
    </row>
    <row r="70" spans="1:12" ht="66" x14ac:dyDescent="0.25">
      <c r="A70" s="189">
        <v>65</v>
      </c>
      <c r="B70" s="190" t="str">
        <f>IF('Fraud Risk Analysis &amp; Responses'!D76="","",'Fraud Risk Analysis &amp; Responses'!D76)</f>
        <v>Major acquisitions, divestitures or reorganizations</v>
      </c>
      <c r="C70" s="212" t="s">
        <v>413</v>
      </c>
      <c r="D70" s="212" t="str">
        <f>IF('Fraud Risk Analysis &amp; Responses'!E76="","",'Fraud Risk Analysis &amp; Responses'!E76)</f>
        <v/>
      </c>
      <c r="E70" s="212" t="str">
        <f>IF('Fraud Risk Analysis &amp; Responses'!F76="","",'Fraud Risk Analysis &amp; Responses'!F76)</f>
        <v/>
      </c>
      <c r="F70" s="217" t="str" cm="1">
        <f t="array" ref="F70">IFERROR(_xlfn.LET(_xlpm.g,LOOKUP(2,1/('Fraud Risk Analysis &amp; Responses'!$B$12:$B76&lt;&gt;""),ROW('Fraud Risk Analysis &amp; Responses'!$B$12:$B76)),_xlpm.v,INDEX('Fraud Risk Analysis &amp; Responses'!$G:$G,_xlpm.g),IF(_xlpm.v="","",_xlpm.v)),"")</f>
        <v/>
      </c>
      <c r="G70" s="217" t="str" cm="1">
        <f t="array" ref="G70">IFERROR(_xlfn.LET(_xlpm.g,LOOKUP(2,1/('Fraud Risk Analysis &amp; Responses'!$B$12:$B76&lt;&gt;""),ROW('Fraud Risk Analysis &amp; Responses'!$B$12:$B76)),_xlpm.v,INDEX('Fraud Risk Analysis &amp; Responses'!$H:$H,_xlpm.g),IF(_xlpm.v="","",_xlpm.v)),"")</f>
        <v/>
      </c>
      <c r="H70" s="217" t="str" cm="1">
        <f t="array" ref="H70">IFERROR(_xlfn.LET(_xlpm.g,LOOKUP(2,1/('Fraud Risk Analysis &amp; Responses'!$B$12:$B76&lt;&gt;""),ROW('Fraud Risk Analysis &amp; Responses'!$B$12:$B76)),_xlpm.v,INDEX('Fraud Risk Analysis &amp; Responses'!$I:$I,_xlpm.g),IF(_xlpm.v="","",_xlpm.v)),"")</f>
        <v/>
      </c>
      <c r="I70" s="218" t="str" cm="1">
        <f t="array" ref="I70">IFERROR(_xlfn.LET(_xlpm.g,LOOKUP(2,1/('Fraud Risk Analysis &amp; Responses'!$B$12:$B76&lt;&gt;""),ROW('Fraud Risk Analysis &amp; Responses'!$B$12:$B76)),_xlpm.v,INDEX('Fraud Risk Analysis &amp; Responses'!$K:$K,_xlpm.g),IF(_xlpm.v="","",_xlpm.v)),"")</f>
        <v/>
      </c>
      <c r="J70" s="212" t="str" cm="1">
        <f t="array" ref="J70">IFERROR(_xlfn.LET(_xlpm.g,LOOKUP(2,1/('Fraud Risk Analysis &amp; Responses'!$B$12:$B76&lt;&gt;""),ROW('Fraud Risk Analysis &amp; Responses'!$B$12:$B76)),_xlpm.v,INDEX('Fraud Risk Analysis &amp; Responses'!$J:$J,_xlpm.g),IF(_xlpm.v="","",_xlpm.v)),"")</f>
        <v/>
      </c>
      <c r="K70" s="212" t="str" cm="1">
        <f t="array" ref="K70">IFERROR(_xlfn.LET(_xlpm.g,LOOKUP(2,1/('Fraud Risk Analysis &amp; Responses'!$B$12:$B76&lt;&gt;""),ROW('Fraud Risk Analysis &amp; Responses'!$B$12:$B76)),_xlpm.v,INDEX('Fraud Risk Analysis &amp; Responses'!$N:$N,_xlpm.g),IF(_xlpm.v="","",_xlpm.v)),"")</f>
        <v/>
      </c>
      <c r="L70" s="219" t="s">
        <v>503</v>
      </c>
    </row>
    <row r="71" spans="1:12" ht="66" x14ac:dyDescent="0.25">
      <c r="A71" s="189">
        <v>66</v>
      </c>
      <c r="B71" s="190" t="str">
        <f>IF('Fraud Risk Analysis &amp; Responses'!D77="","",'Fraud Risk Analysis &amp; Responses'!D77)</f>
        <v>Going public or new sources of financing</v>
      </c>
      <c r="C71" s="212" t="s">
        <v>414</v>
      </c>
      <c r="D71" s="212" t="str">
        <f>IF('Fraud Risk Analysis &amp; Responses'!E77="","",'Fraud Risk Analysis &amp; Responses'!E77)</f>
        <v/>
      </c>
      <c r="E71" s="212" t="str">
        <f>IF('Fraud Risk Analysis &amp; Responses'!F77="","",'Fraud Risk Analysis &amp; Responses'!F77)</f>
        <v/>
      </c>
      <c r="F71" s="217" t="str" cm="1">
        <f t="array" ref="F71">IFERROR(_xlfn.LET(_xlpm.g,LOOKUP(2,1/('Fraud Risk Analysis &amp; Responses'!$B$12:$B77&lt;&gt;""),ROW('Fraud Risk Analysis &amp; Responses'!$B$12:$B77)),_xlpm.v,INDEX('Fraud Risk Analysis &amp; Responses'!$G:$G,_xlpm.g),IF(_xlpm.v="","",_xlpm.v)),"")</f>
        <v/>
      </c>
      <c r="G71" s="217" t="str" cm="1">
        <f t="array" ref="G71">IFERROR(_xlfn.LET(_xlpm.g,LOOKUP(2,1/('Fraud Risk Analysis &amp; Responses'!$B$12:$B77&lt;&gt;""),ROW('Fraud Risk Analysis &amp; Responses'!$B$12:$B77)),_xlpm.v,INDEX('Fraud Risk Analysis &amp; Responses'!$H:$H,_xlpm.g),IF(_xlpm.v="","",_xlpm.v)),"")</f>
        <v/>
      </c>
      <c r="H71" s="217" t="str" cm="1">
        <f t="array" ref="H71">IFERROR(_xlfn.LET(_xlpm.g,LOOKUP(2,1/('Fraud Risk Analysis &amp; Responses'!$B$12:$B77&lt;&gt;""),ROW('Fraud Risk Analysis &amp; Responses'!$B$12:$B77)),_xlpm.v,INDEX('Fraud Risk Analysis &amp; Responses'!$I:$I,_xlpm.g),IF(_xlpm.v="","",_xlpm.v)),"")</f>
        <v/>
      </c>
      <c r="I71" s="218" t="str" cm="1">
        <f t="array" ref="I71">IFERROR(_xlfn.LET(_xlpm.g,LOOKUP(2,1/('Fraud Risk Analysis &amp; Responses'!$B$12:$B77&lt;&gt;""),ROW('Fraud Risk Analysis &amp; Responses'!$B$12:$B77)),_xlpm.v,INDEX('Fraud Risk Analysis &amp; Responses'!$K:$K,_xlpm.g),IF(_xlpm.v="","",_xlpm.v)),"")</f>
        <v/>
      </c>
      <c r="J71" s="212" t="str" cm="1">
        <f t="array" ref="J71">IFERROR(_xlfn.LET(_xlpm.g,LOOKUP(2,1/('Fraud Risk Analysis &amp; Responses'!$B$12:$B77&lt;&gt;""),ROW('Fraud Risk Analysis &amp; Responses'!$B$12:$B77)),_xlpm.v,INDEX('Fraud Risk Analysis &amp; Responses'!$J:$J,_xlpm.g),IF(_xlpm.v="","",_xlpm.v)),"")</f>
        <v/>
      </c>
      <c r="K71" s="212" t="str" cm="1">
        <f t="array" ref="K71">IFERROR(_xlfn.LET(_xlpm.g,LOOKUP(2,1/('Fraud Risk Analysis &amp; Responses'!$B$12:$B77&lt;&gt;""),ROW('Fraud Risk Analysis &amp; Responses'!$B$12:$B77)),_xlpm.v,INDEX('Fraud Risk Analysis &amp; Responses'!$N:$N,_xlpm.g),IF(_xlpm.v="","",_xlpm.v)),"")</f>
        <v/>
      </c>
      <c r="L71" s="219" t="s">
        <v>504</v>
      </c>
    </row>
    <row r="72" spans="1:12" ht="66" x14ac:dyDescent="0.25">
      <c r="A72" s="189">
        <v>67</v>
      </c>
      <c r="B72" s="190" t="str">
        <f>IF('Fraud Risk Analysis &amp; Responses'!D78="","",'Fraud Risk Analysis &amp; Responses'!D78)</f>
        <v>New product launch or production facility; start of operations in foreign jurisdictions</v>
      </c>
      <c r="C72" s="212" t="s">
        <v>415</v>
      </c>
      <c r="D72" s="212" t="str">
        <f>IF('Fraud Risk Analysis &amp; Responses'!E78="","",'Fraud Risk Analysis &amp; Responses'!E78)</f>
        <v/>
      </c>
      <c r="E72" s="212" t="str">
        <f>IF('Fraud Risk Analysis &amp; Responses'!F78="","",'Fraud Risk Analysis &amp; Responses'!F78)</f>
        <v/>
      </c>
      <c r="F72" s="217" t="str" cm="1">
        <f t="array" ref="F72">IFERROR(_xlfn.LET(_xlpm.g,LOOKUP(2,1/('Fraud Risk Analysis &amp; Responses'!$B$12:$B78&lt;&gt;""),ROW('Fraud Risk Analysis &amp; Responses'!$B$12:$B78)),_xlpm.v,INDEX('Fraud Risk Analysis &amp; Responses'!$G:$G,_xlpm.g),IF(_xlpm.v="","",_xlpm.v)),"")</f>
        <v/>
      </c>
      <c r="G72" s="217" t="str" cm="1">
        <f t="array" ref="G72">IFERROR(_xlfn.LET(_xlpm.g,LOOKUP(2,1/('Fraud Risk Analysis &amp; Responses'!$B$12:$B78&lt;&gt;""),ROW('Fraud Risk Analysis &amp; Responses'!$B$12:$B78)),_xlpm.v,INDEX('Fraud Risk Analysis &amp; Responses'!$H:$H,_xlpm.g),IF(_xlpm.v="","",_xlpm.v)),"")</f>
        <v/>
      </c>
      <c r="H72" s="217" t="str" cm="1">
        <f t="array" ref="H72">IFERROR(_xlfn.LET(_xlpm.g,LOOKUP(2,1/('Fraud Risk Analysis &amp; Responses'!$B$12:$B78&lt;&gt;""),ROW('Fraud Risk Analysis &amp; Responses'!$B$12:$B78)),_xlpm.v,INDEX('Fraud Risk Analysis &amp; Responses'!$I:$I,_xlpm.g),IF(_xlpm.v="","",_xlpm.v)),"")</f>
        <v/>
      </c>
      <c r="I72" s="218" t="str" cm="1">
        <f t="array" ref="I72">IFERROR(_xlfn.LET(_xlpm.g,LOOKUP(2,1/('Fraud Risk Analysis &amp; Responses'!$B$12:$B78&lt;&gt;""),ROW('Fraud Risk Analysis &amp; Responses'!$B$12:$B78)),_xlpm.v,INDEX('Fraud Risk Analysis &amp; Responses'!$K:$K,_xlpm.g),IF(_xlpm.v="","",_xlpm.v)),"")</f>
        <v/>
      </c>
      <c r="J72" s="212" t="str" cm="1">
        <f t="array" ref="J72">IFERROR(_xlfn.LET(_xlpm.g,LOOKUP(2,1/('Fraud Risk Analysis &amp; Responses'!$B$12:$B78&lt;&gt;""),ROW('Fraud Risk Analysis &amp; Responses'!$B$12:$B78)),_xlpm.v,INDEX('Fraud Risk Analysis &amp; Responses'!$J:$J,_xlpm.g),IF(_xlpm.v="","",_xlpm.v)),"")</f>
        <v/>
      </c>
      <c r="K72" s="212" t="str" cm="1">
        <f t="array" ref="K72">IFERROR(_xlfn.LET(_xlpm.g,LOOKUP(2,1/('Fraud Risk Analysis &amp; Responses'!$B$12:$B78&lt;&gt;""),ROW('Fraud Risk Analysis &amp; Responses'!$B$12:$B78)),_xlpm.v,INDEX('Fraud Risk Analysis &amp; Responses'!$N:$N,_xlpm.g),IF(_xlpm.v="","",_xlpm.v)),"")</f>
        <v/>
      </c>
      <c r="L72" s="219" t="s">
        <v>505</v>
      </c>
    </row>
    <row r="73" spans="1:12" ht="66" x14ac:dyDescent="0.25">
      <c r="A73" s="189">
        <v>68</v>
      </c>
      <c r="B73" s="190" t="str">
        <f>IF('Fraud Risk Analysis &amp; Responses'!D79="","",'Fraud Risk Analysis &amp; Responses'!D79)</f>
        <v>Change of control, stated intentions by controlling shareholders to sell, or public interest in the entity</v>
      </c>
      <c r="C73" s="212" t="s">
        <v>416</v>
      </c>
      <c r="D73" s="212" t="str">
        <f>IF('Fraud Risk Analysis &amp; Responses'!E79="","",'Fraud Risk Analysis &amp; Responses'!E79)</f>
        <v/>
      </c>
      <c r="E73" s="212" t="str">
        <f>IF('Fraud Risk Analysis &amp; Responses'!F79="","",'Fraud Risk Analysis &amp; Responses'!F79)</f>
        <v/>
      </c>
      <c r="F73" s="217" t="str" cm="1">
        <f t="array" ref="F73">IFERROR(_xlfn.LET(_xlpm.g,LOOKUP(2,1/('Fraud Risk Analysis &amp; Responses'!$B$12:$B79&lt;&gt;""),ROW('Fraud Risk Analysis &amp; Responses'!$B$12:$B79)),_xlpm.v,INDEX('Fraud Risk Analysis &amp; Responses'!$G:$G,_xlpm.g),IF(_xlpm.v="","",_xlpm.v)),"")</f>
        <v/>
      </c>
      <c r="G73" s="217" t="str" cm="1">
        <f t="array" ref="G73">IFERROR(_xlfn.LET(_xlpm.g,LOOKUP(2,1/('Fraud Risk Analysis &amp; Responses'!$B$12:$B79&lt;&gt;""),ROW('Fraud Risk Analysis &amp; Responses'!$B$12:$B79)),_xlpm.v,INDEX('Fraud Risk Analysis &amp; Responses'!$H:$H,_xlpm.g),IF(_xlpm.v="","",_xlpm.v)),"")</f>
        <v/>
      </c>
      <c r="H73" s="217" t="str" cm="1">
        <f t="array" ref="H73">IFERROR(_xlfn.LET(_xlpm.g,LOOKUP(2,1/('Fraud Risk Analysis &amp; Responses'!$B$12:$B79&lt;&gt;""),ROW('Fraud Risk Analysis &amp; Responses'!$B$12:$B79)),_xlpm.v,INDEX('Fraud Risk Analysis &amp; Responses'!$I:$I,_xlpm.g),IF(_xlpm.v="","",_xlpm.v)),"")</f>
        <v/>
      </c>
      <c r="I73" s="218" t="str" cm="1">
        <f t="array" ref="I73">IFERROR(_xlfn.LET(_xlpm.g,LOOKUP(2,1/('Fraud Risk Analysis &amp; Responses'!$B$12:$B79&lt;&gt;""),ROW('Fraud Risk Analysis &amp; Responses'!$B$12:$B79)),_xlpm.v,INDEX('Fraud Risk Analysis &amp; Responses'!$K:$K,_xlpm.g),IF(_xlpm.v="","",_xlpm.v)),"")</f>
        <v/>
      </c>
      <c r="J73" s="212" t="str" cm="1">
        <f t="array" ref="J73">IFERROR(_xlfn.LET(_xlpm.g,LOOKUP(2,1/('Fraud Risk Analysis &amp; Responses'!$B$12:$B79&lt;&gt;""),ROW('Fraud Risk Analysis &amp; Responses'!$B$12:$B79)),_xlpm.v,INDEX('Fraud Risk Analysis &amp; Responses'!$J:$J,_xlpm.g),IF(_xlpm.v="","",_xlpm.v)),"")</f>
        <v/>
      </c>
      <c r="K73" s="212" t="str" cm="1">
        <f t="array" ref="K73">IFERROR(_xlfn.LET(_xlpm.g,LOOKUP(2,1/('Fraud Risk Analysis &amp; Responses'!$B$12:$B79&lt;&gt;""),ROW('Fraud Risk Analysis &amp; Responses'!$B$12:$B79)),_xlpm.v,INDEX('Fraud Risk Analysis &amp; Responses'!$N:$N,_xlpm.g),IF(_xlpm.v="","",_xlpm.v)),"")</f>
        <v/>
      </c>
      <c r="L73" s="219" t="s">
        <v>506</v>
      </c>
    </row>
    <row r="74" spans="1:12" ht="66" x14ac:dyDescent="0.25">
      <c r="A74" s="189">
        <v>69</v>
      </c>
      <c r="B74" s="190" t="str">
        <f>IF('Fraud Risk Analysis &amp; Responses'!D80="","",'Fraud Risk Analysis &amp; Responses'!D80)</f>
        <v>Significant new contracts, or significant transactions with affiliated entities/related parties</v>
      </c>
      <c r="C74" s="212" t="s">
        <v>417</v>
      </c>
      <c r="D74" s="212" t="str">
        <f>IF('Fraud Risk Analysis &amp; Responses'!E80="","",'Fraud Risk Analysis &amp; Responses'!E80)</f>
        <v/>
      </c>
      <c r="E74" s="212" t="str">
        <f>IF('Fraud Risk Analysis &amp; Responses'!F80="","",'Fraud Risk Analysis &amp; Responses'!F80)</f>
        <v/>
      </c>
      <c r="F74" s="217" t="str" cm="1">
        <f t="array" ref="F74">IFERROR(_xlfn.LET(_xlpm.g,LOOKUP(2,1/('Fraud Risk Analysis &amp; Responses'!$B$12:$B80&lt;&gt;""),ROW('Fraud Risk Analysis &amp; Responses'!$B$12:$B80)),_xlpm.v,INDEX('Fraud Risk Analysis &amp; Responses'!$G:$G,_xlpm.g),IF(_xlpm.v="","",_xlpm.v)),"")</f>
        <v/>
      </c>
      <c r="G74" s="217" t="str" cm="1">
        <f t="array" ref="G74">IFERROR(_xlfn.LET(_xlpm.g,LOOKUP(2,1/('Fraud Risk Analysis &amp; Responses'!$B$12:$B80&lt;&gt;""),ROW('Fraud Risk Analysis &amp; Responses'!$B$12:$B80)),_xlpm.v,INDEX('Fraud Risk Analysis &amp; Responses'!$H:$H,_xlpm.g),IF(_xlpm.v="","",_xlpm.v)),"")</f>
        <v/>
      </c>
      <c r="H74" s="217" t="str" cm="1">
        <f t="array" ref="H74">IFERROR(_xlfn.LET(_xlpm.g,LOOKUP(2,1/('Fraud Risk Analysis &amp; Responses'!$B$12:$B80&lt;&gt;""),ROW('Fraud Risk Analysis &amp; Responses'!$B$12:$B80)),_xlpm.v,INDEX('Fraud Risk Analysis &amp; Responses'!$I:$I,_xlpm.g),IF(_xlpm.v="","",_xlpm.v)),"")</f>
        <v/>
      </c>
      <c r="I74" s="218" t="str" cm="1">
        <f t="array" ref="I74">IFERROR(_xlfn.LET(_xlpm.g,LOOKUP(2,1/('Fraud Risk Analysis &amp; Responses'!$B$12:$B80&lt;&gt;""),ROW('Fraud Risk Analysis &amp; Responses'!$B$12:$B80)),_xlpm.v,INDEX('Fraud Risk Analysis &amp; Responses'!$K:$K,_xlpm.g),IF(_xlpm.v="","",_xlpm.v)),"")</f>
        <v/>
      </c>
      <c r="J74" s="212" t="str" cm="1">
        <f t="array" ref="J74">IFERROR(_xlfn.LET(_xlpm.g,LOOKUP(2,1/('Fraud Risk Analysis &amp; Responses'!$B$12:$B80&lt;&gt;""),ROW('Fraud Risk Analysis &amp; Responses'!$B$12:$B80)),_xlpm.v,INDEX('Fraud Risk Analysis &amp; Responses'!$J:$J,_xlpm.g),IF(_xlpm.v="","",_xlpm.v)),"")</f>
        <v/>
      </c>
      <c r="K74" s="212" t="str" cm="1">
        <f t="array" ref="K74">IFERROR(_xlfn.LET(_xlpm.g,LOOKUP(2,1/('Fraud Risk Analysis &amp; Responses'!$B$12:$B80&lt;&gt;""),ROW('Fraud Risk Analysis &amp; Responses'!$B$12:$B80)),_xlpm.v,INDEX('Fraud Risk Analysis &amp; Responses'!$N:$N,_xlpm.g),IF(_xlpm.v="","",_xlpm.v)),"")</f>
        <v/>
      </c>
      <c r="L74" s="219" t="s">
        <v>507</v>
      </c>
    </row>
    <row r="75" spans="1:12" ht="66" x14ac:dyDescent="0.25">
      <c r="A75" s="189">
        <v>70</v>
      </c>
      <c r="B75" s="190" t="str">
        <f>IF('Fraud Risk Analysis &amp; Responses'!D81="","",'Fraud Risk Analysis &amp; Responses'!D81)</f>
        <v>Material transactions/adjustments near period end, optimistic/pessimistic impairment/liability estimates, and lack of documentation of major transactions</v>
      </c>
      <c r="C75" s="212" t="s">
        <v>418</v>
      </c>
      <c r="D75" s="212" t="str">
        <f>IF('Fraud Risk Analysis &amp; Responses'!E81="","",'Fraud Risk Analysis &amp; Responses'!E81)</f>
        <v/>
      </c>
      <c r="E75" s="212" t="str">
        <f>IF('Fraud Risk Analysis &amp; Responses'!F81="","",'Fraud Risk Analysis &amp; Responses'!F81)</f>
        <v/>
      </c>
      <c r="F75" s="217" t="str" cm="1">
        <f t="array" ref="F75">IFERROR(_xlfn.LET(_xlpm.g,LOOKUP(2,1/('Fraud Risk Analysis &amp; Responses'!$B$12:$B81&lt;&gt;""),ROW('Fraud Risk Analysis &amp; Responses'!$B$12:$B81)),_xlpm.v,INDEX('Fraud Risk Analysis &amp; Responses'!$G:$G,_xlpm.g),IF(_xlpm.v="","",_xlpm.v)),"")</f>
        <v/>
      </c>
      <c r="G75" s="217" t="str" cm="1">
        <f t="array" ref="G75">IFERROR(_xlfn.LET(_xlpm.g,LOOKUP(2,1/('Fraud Risk Analysis &amp; Responses'!$B$12:$B81&lt;&gt;""),ROW('Fraud Risk Analysis &amp; Responses'!$B$12:$B81)),_xlpm.v,INDEX('Fraud Risk Analysis &amp; Responses'!$H:$H,_xlpm.g),IF(_xlpm.v="","",_xlpm.v)),"")</f>
        <v/>
      </c>
      <c r="H75" s="217" t="str" cm="1">
        <f t="array" ref="H75">IFERROR(_xlfn.LET(_xlpm.g,LOOKUP(2,1/('Fraud Risk Analysis &amp; Responses'!$B$12:$B81&lt;&gt;""),ROW('Fraud Risk Analysis &amp; Responses'!$B$12:$B81)),_xlpm.v,INDEX('Fraud Risk Analysis &amp; Responses'!$I:$I,_xlpm.g),IF(_xlpm.v="","",_xlpm.v)),"")</f>
        <v/>
      </c>
      <c r="I75" s="218" t="str" cm="1">
        <f t="array" ref="I75">IFERROR(_xlfn.LET(_xlpm.g,LOOKUP(2,1/('Fraud Risk Analysis &amp; Responses'!$B$12:$B81&lt;&gt;""),ROW('Fraud Risk Analysis &amp; Responses'!$B$12:$B81)),_xlpm.v,INDEX('Fraud Risk Analysis &amp; Responses'!$K:$K,_xlpm.g),IF(_xlpm.v="","",_xlpm.v)),"")</f>
        <v/>
      </c>
      <c r="J75" s="212" t="str" cm="1">
        <f t="array" ref="J75">IFERROR(_xlfn.LET(_xlpm.g,LOOKUP(2,1/('Fraud Risk Analysis &amp; Responses'!$B$12:$B81&lt;&gt;""),ROW('Fraud Risk Analysis &amp; Responses'!$B$12:$B81)),_xlpm.v,INDEX('Fraud Risk Analysis &amp; Responses'!$J:$J,_xlpm.g),IF(_xlpm.v="","",_xlpm.v)),"")</f>
        <v/>
      </c>
      <c r="K75" s="212" t="str" cm="1">
        <f t="array" ref="K75">IFERROR(_xlfn.LET(_xlpm.g,LOOKUP(2,1/('Fraud Risk Analysis &amp; Responses'!$B$12:$B81&lt;&gt;""),ROW('Fraud Risk Analysis &amp; Responses'!$B$12:$B81)),_xlpm.v,INDEX('Fraud Risk Analysis &amp; Responses'!$N:$N,_xlpm.g),IF(_xlpm.v="","",_xlpm.v)),"")</f>
        <v/>
      </c>
      <c r="L75" s="219" t="s">
        <v>508</v>
      </c>
    </row>
    <row r="76" spans="1:12" ht="66" x14ac:dyDescent="0.25">
      <c r="A76" s="189">
        <v>71</v>
      </c>
      <c r="B76" s="190" t="str">
        <f>IF('Fraud Risk Analysis &amp; Responses'!D82="","",'Fraud Risk Analysis &amp; Responses'!D82)</f>
        <v>Other (specify)</v>
      </c>
      <c r="C76" s="212" t="s">
        <v>387</v>
      </c>
      <c r="D76" s="212" t="str">
        <f>IF('Fraud Risk Analysis &amp; Responses'!E82="","",'Fraud Risk Analysis &amp; Responses'!E82)</f>
        <v/>
      </c>
      <c r="E76" s="212" t="str">
        <f>IF('Fraud Risk Analysis &amp; Responses'!F82="","",'Fraud Risk Analysis &amp; Responses'!F82)</f>
        <v/>
      </c>
      <c r="F76" s="217" t="str" cm="1">
        <f t="array" ref="F76">IFERROR(_xlfn.LET(_xlpm.g,LOOKUP(2,1/('Fraud Risk Analysis &amp; Responses'!$B$12:$B82&lt;&gt;""),ROW('Fraud Risk Analysis &amp; Responses'!$B$12:$B82)),_xlpm.v,INDEX('Fraud Risk Analysis &amp; Responses'!$G:$G,_xlpm.g),IF(_xlpm.v="","",_xlpm.v)),"")</f>
        <v/>
      </c>
      <c r="G76" s="217" t="str" cm="1">
        <f t="array" ref="G76">IFERROR(_xlfn.LET(_xlpm.g,LOOKUP(2,1/('Fraud Risk Analysis &amp; Responses'!$B$12:$B82&lt;&gt;""),ROW('Fraud Risk Analysis &amp; Responses'!$B$12:$B82)),_xlpm.v,INDEX('Fraud Risk Analysis &amp; Responses'!$H:$H,_xlpm.g),IF(_xlpm.v="","",_xlpm.v)),"")</f>
        <v/>
      </c>
      <c r="H76" s="217" t="str" cm="1">
        <f t="array" ref="H76">IFERROR(_xlfn.LET(_xlpm.g,LOOKUP(2,1/('Fraud Risk Analysis &amp; Responses'!$B$12:$B82&lt;&gt;""),ROW('Fraud Risk Analysis &amp; Responses'!$B$12:$B82)),_xlpm.v,INDEX('Fraud Risk Analysis &amp; Responses'!$I:$I,_xlpm.g),IF(_xlpm.v="","",_xlpm.v)),"")</f>
        <v/>
      </c>
      <c r="I76" s="218" t="str" cm="1">
        <f t="array" ref="I76">IFERROR(_xlfn.LET(_xlpm.g,LOOKUP(2,1/('Fraud Risk Analysis &amp; Responses'!$B$12:$B82&lt;&gt;""),ROW('Fraud Risk Analysis &amp; Responses'!$B$12:$B82)),_xlpm.v,INDEX('Fraud Risk Analysis &amp; Responses'!$K:$K,_xlpm.g),IF(_xlpm.v="","",_xlpm.v)),"")</f>
        <v/>
      </c>
      <c r="J76" s="212" t="str" cm="1">
        <f t="array" ref="J76">IFERROR(_xlfn.LET(_xlpm.g,LOOKUP(2,1/('Fraud Risk Analysis &amp; Responses'!$B$12:$B82&lt;&gt;""),ROW('Fraud Risk Analysis &amp; Responses'!$B$12:$B82)),_xlpm.v,INDEX('Fraud Risk Analysis &amp; Responses'!$J:$J,_xlpm.g),IF(_xlpm.v="","",_xlpm.v)),"")</f>
        <v/>
      </c>
      <c r="K76" s="212" t="str" cm="1">
        <f t="array" ref="K76">IFERROR(_xlfn.LET(_xlpm.g,LOOKUP(2,1/('Fraud Risk Analysis &amp; Responses'!$B$12:$B82&lt;&gt;""),ROW('Fraud Risk Analysis &amp; Responses'!$B$12:$B82)),_xlpm.v,INDEX('Fraud Risk Analysis &amp; Responses'!$N:$N,_xlpm.g),IF(_xlpm.v="","",_xlpm.v)),"")</f>
        <v/>
      </c>
      <c r="L76" s="219" t="s">
        <v>509</v>
      </c>
    </row>
    <row r="77" spans="1:12" ht="66" x14ac:dyDescent="0.25">
      <c r="A77" s="189">
        <v>72</v>
      </c>
      <c r="B77" s="190" t="str">
        <f>IF('Fraud Risk Analysis &amp; Responses'!D83="","",'Fraud Risk Analysis &amp; Responses'!D83)</f>
        <v>Estimates with high estimation uncertainty (e.g., allowance for bad debts, share-based compensation)</v>
      </c>
      <c r="C77" s="212" t="s">
        <v>419</v>
      </c>
      <c r="D77" s="212" t="str">
        <f>IF('Fraud Risk Analysis &amp; Responses'!E83="","",'Fraud Risk Analysis &amp; Responses'!E83)</f>
        <v/>
      </c>
      <c r="E77" s="212" t="str">
        <f>IF('Fraud Risk Analysis &amp; Responses'!F83="","",'Fraud Risk Analysis &amp; Responses'!F83)</f>
        <v/>
      </c>
      <c r="F77" s="217" t="str" cm="1">
        <f t="array" ref="F77">IFERROR(_xlfn.LET(_xlpm.g,LOOKUP(2,1/('Fraud Risk Analysis &amp; Responses'!$B$12:$B83&lt;&gt;""),ROW('Fraud Risk Analysis &amp; Responses'!$B$12:$B83)),_xlpm.v,INDEX('Fraud Risk Analysis &amp; Responses'!$G:$G,_xlpm.g),IF(_xlpm.v="","",_xlpm.v)),"")</f>
        <v/>
      </c>
      <c r="G77" s="217" t="str" cm="1">
        <f t="array" ref="G77">IFERROR(_xlfn.LET(_xlpm.g,LOOKUP(2,1/('Fraud Risk Analysis &amp; Responses'!$B$12:$B83&lt;&gt;""),ROW('Fraud Risk Analysis &amp; Responses'!$B$12:$B83)),_xlpm.v,INDEX('Fraud Risk Analysis &amp; Responses'!$H:$H,_xlpm.g),IF(_xlpm.v="","",_xlpm.v)),"")</f>
        <v/>
      </c>
      <c r="H77" s="217" t="str" cm="1">
        <f t="array" ref="H77">IFERROR(_xlfn.LET(_xlpm.g,LOOKUP(2,1/('Fraud Risk Analysis &amp; Responses'!$B$12:$B83&lt;&gt;""),ROW('Fraud Risk Analysis &amp; Responses'!$B$12:$B83)),_xlpm.v,INDEX('Fraud Risk Analysis &amp; Responses'!$I:$I,_xlpm.g),IF(_xlpm.v="","",_xlpm.v)),"")</f>
        <v/>
      </c>
      <c r="I77" s="218" t="str" cm="1">
        <f t="array" ref="I77">IFERROR(_xlfn.LET(_xlpm.g,LOOKUP(2,1/('Fraud Risk Analysis &amp; Responses'!$B$12:$B83&lt;&gt;""),ROW('Fraud Risk Analysis &amp; Responses'!$B$12:$B83)),_xlpm.v,INDEX('Fraud Risk Analysis &amp; Responses'!$K:$K,_xlpm.g),IF(_xlpm.v="","",_xlpm.v)),"")</f>
        <v/>
      </c>
      <c r="J77" s="212" t="str" cm="1">
        <f t="array" ref="J77">IFERROR(_xlfn.LET(_xlpm.g,LOOKUP(2,1/('Fraud Risk Analysis &amp; Responses'!$B$12:$B83&lt;&gt;""),ROW('Fraud Risk Analysis &amp; Responses'!$B$12:$B83)),_xlpm.v,INDEX('Fraud Risk Analysis &amp; Responses'!$J:$J,_xlpm.g),IF(_xlpm.v="","",_xlpm.v)),"")</f>
        <v/>
      </c>
      <c r="K77" s="212" t="str" cm="1">
        <f t="array" ref="K77">IFERROR(_xlfn.LET(_xlpm.g,LOOKUP(2,1/('Fraud Risk Analysis &amp; Responses'!$B$12:$B83&lt;&gt;""),ROW('Fraud Risk Analysis &amp; Responses'!$B$12:$B83)),_xlpm.v,INDEX('Fraud Risk Analysis &amp; Responses'!$N:$N,_xlpm.g),IF(_xlpm.v="","",_xlpm.v)),"")</f>
        <v/>
      </c>
      <c r="L77" s="219" t="s">
        <v>510</v>
      </c>
    </row>
    <row r="78" spans="1:12" ht="66" x14ac:dyDescent="0.25">
      <c r="A78" s="189">
        <v>73</v>
      </c>
      <c r="B78" s="190" t="str">
        <f>IF('Fraud Risk Analysis &amp; Responses'!D84="","",'Fraud Risk Analysis &amp; Responses'!D84)</f>
        <v>Impairment of long-lived assets, recoverability of deferred charges, realization of assets, contingent liabilities or other unusual uncertainties</v>
      </c>
      <c r="C78" s="212" t="s">
        <v>420</v>
      </c>
      <c r="D78" s="212" t="str">
        <f>IF('Fraud Risk Analysis &amp; Responses'!E84="","",'Fraud Risk Analysis &amp; Responses'!E84)</f>
        <v/>
      </c>
      <c r="E78" s="212" t="str">
        <f>IF('Fraud Risk Analysis &amp; Responses'!F84="","",'Fraud Risk Analysis &amp; Responses'!F84)</f>
        <v/>
      </c>
      <c r="F78" s="217" t="str" cm="1">
        <f t="array" ref="F78">IFERROR(_xlfn.LET(_xlpm.g,LOOKUP(2,1/('Fraud Risk Analysis &amp; Responses'!$B$12:$B84&lt;&gt;""),ROW('Fraud Risk Analysis &amp; Responses'!$B$12:$B84)),_xlpm.v,INDEX('Fraud Risk Analysis &amp; Responses'!$G:$G,_xlpm.g),IF(_xlpm.v="","",_xlpm.v)),"")</f>
        <v/>
      </c>
      <c r="G78" s="217" t="str" cm="1">
        <f t="array" ref="G78">IFERROR(_xlfn.LET(_xlpm.g,LOOKUP(2,1/('Fraud Risk Analysis &amp; Responses'!$B$12:$B84&lt;&gt;""),ROW('Fraud Risk Analysis &amp; Responses'!$B$12:$B84)),_xlpm.v,INDEX('Fraud Risk Analysis &amp; Responses'!$H:$H,_xlpm.g),IF(_xlpm.v="","",_xlpm.v)),"")</f>
        <v/>
      </c>
      <c r="H78" s="217" t="str" cm="1">
        <f t="array" ref="H78">IFERROR(_xlfn.LET(_xlpm.g,LOOKUP(2,1/('Fraud Risk Analysis &amp; Responses'!$B$12:$B84&lt;&gt;""),ROW('Fraud Risk Analysis &amp; Responses'!$B$12:$B84)),_xlpm.v,INDEX('Fraud Risk Analysis &amp; Responses'!$I:$I,_xlpm.g),IF(_xlpm.v="","",_xlpm.v)),"")</f>
        <v/>
      </c>
      <c r="I78" s="218" t="str" cm="1">
        <f t="array" ref="I78">IFERROR(_xlfn.LET(_xlpm.g,LOOKUP(2,1/('Fraud Risk Analysis &amp; Responses'!$B$12:$B84&lt;&gt;""),ROW('Fraud Risk Analysis &amp; Responses'!$B$12:$B84)),_xlpm.v,INDEX('Fraud Risk Analysis &amp; Responses'!$K:$K,_xlpm.g),IF(_xlpm.v="","",_xlpm.v)),"")</f>
        <v/>
      </c>
      <c r="J78" s="212" t="str" cm="1">
        <f t="array" ref="J78">IFERROR(_xlfn.LET(_xlpm.g,LOOKUP(2,1/('Fraud Risk Analysis &amp; Responses'!$B$12:$B84&lt;&gt;""),ROW('Fraud Risk Analysis &amp; Responses'!$B$12:$B84)),_xlpm.v,INDEX('Fraud Risk Analysis &amp; Responses'!$J:$J,_xlpm.g),IF(_xlpm.v="","",_xlpm.v)),"")</f>
        <v/>
      </c>
      <c r="K78" s="212" t="str" cm="1">
        <f t="array" ref="K78">IFERROR(_xlfn.LET(_xlpm.g,LOOKUP(2,1/('Fraud Risk Analysis &amp; Responses'!$B$12:$B84&lt;&gt;""),ROW('Fraud Risk Analysis &amp; Responses'!$B$12:$B84)),_xlpm.v,INDEX('Fraud Risk Analysis &amp; Responses'!$N:$N,_xlpm.g),IF(_xlpm.v="","",_xlpm.v)),"")</f>
        <v/>
      </c>
      <c r="L78" s="219" t="s">
        <v>511</v>
      </c>
    </row>
    <row r="79" spans="1:12" ht="66" x14ac:dyDescent="0.25">
      <c r="A79" s="189">
        <v>74</v>
      </c>
      <c r="B79" s="190" t="str">
        <f>IF('Fraud Risk Analysis &amp; Responses'!D85="","",'Fraud Risk Analysis &amp; Responses'!D85)</f>
        <v>Judgment required in the timing of revenue recognition</v>
      </c>
      <c r="C79" s="212" t="s">
        <v>421</v>
      </c>
      <c r="D79" s="212" t="str">
        <f>IF('Fraud Risk Analysis &amp; Responses'!E85="","",'Fraud Risk Analysis &amp; Responses'!E85)</f>
        <v/>
      </c>
      <c r="E79" s="212" t="str">
        <f>IF('Fraud Risk Analysis &amp; Responses'!F85="","",'Fraud Risk Analysis &amp; Responses'!F85)</f>
        <v/>
      </c>
      <c r="F79" s="217" t="str" cm="1">
        <f t="array" ref="F79">IFERROR(_xlfn.LET(_xlpm.g,LOOKUP(2,1/('Fraud Risk Analysis &amp; Responses'!$B$12:$B85&lt;&gt;""),ROW('Fraud Risk Analysis &amp; Responses'!$B$12:$B85)),_xlpm.v,INDEX('Fraud Risk Analysis &amp; Responses'!$G:$G,_xlpm.g),IF(_xlpm.v="","",_xlpm.v)),"")</f>
        <v/>
      </c>
      <c r="G79" s="217" t="str" cm="1">
        <f t="array" ref="G79">IFERROR(_xlfn.LET(_xlpm.g,LOOKUP(2,1/('Fraud Risk Analysis &amp; Responses'!$B$12:$B85&lt;&gt;""),ROW('Fraud Risk Analysis &amp; Responses'!$B$12:$B85)),_xlpm.v,INDEX('Fraud Risk Analysis &amp; Responses'!$H:$H,_xlpm.g),IF(_xlpm.v="","",_xlpm.v)),"")</f>
        <v/>
      </c>
      <c r="H79" s="217" t="str" cm="1">
        <f t="array" ref="H79">IFERROR(_xlfn.LET(_xlpm.g,LOOKUP(2,1/('Fraud Risk Analysis &amp; Responses'!$B$12:$B85&lt;&gt;""),ROW('Fraud Risk Analysis &amp; Responses'!$B$12:$B85)),_xlpm.v,INDEX('Fraud Risk Analysis &amp; Responses'!$I:$I,_xlpm.g),IF(_xlpm.v="","",_xlpm.v)),"")</f>
        <v/>
      </c>
      <c r="I79" s="218" t="str" cm="1">
        <f t="array" ref="I79">IFERROR(_xlfn.LET(_xlpm.g,LOOKUP(2,1/('Fraud Risk Analysis &amp; Responses'!$B$12:$B85&lt;&gt;""),ROW('Fraud Risk Analysis &amp; Responses'!$B$12:$B85)),_xlpm.v,INDEX('Fraud Risk Analysis &amp; Responses'!$K:$K,_xlpm.g),IF(_xlpm.v="","",_xlpm.v)),"")</f>
        <v/>
      </c>
      <c r="J79" s="212" t="str" cm="1">
        <f t="array" ref="J79">IFERROR(_xlfn.LET(_xlpm.g,LOOKUP(2,1/('Fraud Risk Analysis &amp; Responses'!$B$12:$B85&lt;&gt;""),ROW('Fraud Risk Analysis &amp; Responses'!$B$12:$B85)),_xlpm.v,INDEX('Fraud Risk Analysis &amp; Responses'!$J:$J,_xlpm.g),IF(_xlpm.v="","",_xlpm.v)),"")</f>
        <v/>
      </c>
      <c r="K79" s="212" t="str" cm="1">
        <f t="array" ref="K79">IFERROR(_xlfn.LET(_xlpm.g,LOOKUP(2,1/('Fraud Risk Analysis &amp; Responses'!$B$12:$B85&lt;&gt;""),ROW('Fraud Risk Analysis &amp; Responses'!$B$12:$B85)),_xlpm.v,INDEX('Fraud Risk Analysis &amp; Responses'!$N:$N,_xlpm.g),IF(_xlpm.v="","",_xlpm.v)),"")</f>
        <v/>
      </c>
      <c r="L79" s="219" t="s">
        <v>512</v>
      </c>
    </row>
    <row r="80" spans="1:12" ht="66" x14ac:dyDescent="0.25">
      <c r="A80" s="189">
        <v>75</v>
      </c>
      <c r="B80" s="190" t="str">
        <f>IF('Fraud Risk Analysis &amp; Responses'!D86="","",'Fraud Risk Analysis &amp; Responses'!D86)</f>
        <v>History of significant audit adjustments or numerous adjusting entries through the period</v>
      </c>
      <c r="C80" s="212" t="s">
        <v>422</v>
      </c>
      <c r="D80" s="212" t="str">
        <f>IF('Fraud Risk Analysis &amp; Responses'!E86="","",'Fraud Risk Analysis &amp; Responses'!E86)</f>
        <v/>
      </c>
      <c r="E80" s="212" t="str">
        <f>IF('Fraud Risk Analysis &amp; Responses'!F86="","",'Fraud Risk Analysis &amp; Responses'!F86)</f>
        <v/>
      </c>
      <c r="F80" s="217" t="str" cm="1">
        <f t="array" ref="F80">IFERROR(_xlfn.LET(_xlpm.g,LOOKUP(2,1/('Fraud Risk Analysis &amp; Responses'!$B$12:$B86&lt;&gt;""),ROW('Fraud Risk Analysis &amp; Responses'!$B$12:$B86)),_xlpm.v,INDEX('Fraud Risk Analysis &amp; Responses'!$G:$G,_xlpm.g),IF(_xlpm.v="","",_xlpm.v)),"")</f>
        <v/>
      </c>
      <c r="G80" s="217" t="str" cm="1">
        <f t="array" ref="G80">IFERROR(_xlfn.LET(_xlpm.g,LOOKUP(2,1/('Fraud Risk Analysis &amp; Responses'!$B$12:$B86&lt;&gt;""),ROW('Fraud Risk Analysis &amp; Responses'!$B$12:$B86)),_xlpm.v,INDEX('Fraud Risk Analysis &amp; Responses'!$H:$H,_xlpm.g),IF(_xlpm.v="","",_xlpm.v)),"")</f>
        <v/>
      </c>
      <c r="H80" s="217" t="str" cm="1">
        <f t="array" ref="H80">IFERROR(_xlfn.LET(_xlpm.g,LOOKUP(2,1/('Fraud Risk Analysis &amp; Responses'!$B$12:$B86&lt;&gt;""),ROW('Fraud Risk Analysis &amp; Responses'!$B$12:$B86)),_xlpm.v,INDEX('Fraud Risk Analysis &amp; Responses'!$I:$I,_xlpm.g),IF(_xlpm.v="","",_xlpm.v)),"")</f>
        <v/>
      </c>
      <c r="I80" s="218" t="str" cm="1">
        <f t="array" ref="I80">IFERROR(_xlfn.LET(_xlpm.g,LOOKUP(2,1/('Fraud Risk Analysis &amp; Responses'!$B$12:$B86&lt;&gt;""),ROW('Fraud Risk Analysis &amp; Responses'!$B$12:$B86)),_xlpm.v,INDEX('Fraud Risk Analysis &amp; Responses'!$K:$K,_xlpm.g),IF(_xlpm.v="","",_xlpm.v)),"")</f>
        <v/>
      </c>
      <c r="J80" s="212" t="str" cm="1">
        <f t="array" ref="J80">IFERROR(_xlfn.LET(_xlpm.g,LOOKUP(2,1/('Fraud Risk Analysis &amp; Responses'!$B$12:$B86&lt;&gt;""),ROW('Fraud Risk Analysis &amp; Responses'!$B$12:$B86)),_xlpm.v,INDEX('Fraud Risk Analysis &amp; Responses'!$J:$J,_xlpm.g),IF(_xlpm.v="","",_xlpm.v)),"")</f>
        <v/>
      </c>
      <c r="K80" s="212" t="str" cm="1">
        <f t="array" ref="K80">IFERROR(_xlfn.LET(_xlpm.g,LOOKUP(2,1/('Fraud Risk Analysis &amp; Responses'!$B$12:$B86&lt;&gt;""),ROW('Fraud Risk Analysis &amp; Responses'!$B$12:$B86)),_xlpm.v,INDEX('Fraud Risk Analysis &amp; Responses'!$N:$N,_xlpm.g),IF(_xlpm.v="","",_xlpm.v)),"")</f>
        <v/>
      </c>
      <c r="L80" s="219" t="s">
        <v>513</v>
      </c>
    </row>
    <row r="81" spans="1:12" ht="66" x14ac:dyDescent="0.25">
      <c r="A81" s="189">
        <v>76</v>
      </c>
      <c r="B81" s="190" t="str">
        <f>IF('Fraud Risk Analysis &amp; Responses'!D87="","",'Fraud Risk Analysis &amp; Responses'!D87)</f>
        <v>Earnings projections to third parties, and stock option/performance plans or payout clauses tied to reported income</v>
      </c>
      <c r="C81" s="212" t="s">
        <v>423</v>
      </c>
      <c r="D81" s="212" t="str">
        <f>IF('Fraud Risk Analysis &amp; Responses'!E87="","",'Fraud Risk Analysis &amp; Responses'!E87)</f>
        <v/>
      </c>
      <c r="E81" s="212" t="str">
        <f>IF('Fraud Risk Analysis &amp; Responses'!F87="","",'Fraud Risk Analysis &amp; Responses'!F87)</f>
        <v/>
      </c>
      <c r="F81" s="217" t="str" cm="1">
        <f t="array" ref="F81">IFERROR(_xlfn.LET(_xlpm.g,LOOKUP(2,1/('Fraud Risk Analysis &amp; Responses'!$B$12:$B87&lt;&gt;""),ROW('Fraud Risk Analysis &amp; Responses'!$B$12:$B87)),_xlpm.v,INDEX('Fraud Risk Analysis &amp; Responses'!$G:$G,_xlpm.g),IF(_xlpm.v="","",_xlpm.v)),"")</f>
        <v/>
      </c>
      <c r="G81" s="217" t="str" cm="1">
        <f t="array" ref="G81">IFERROR(_xlfn.LET(_xlpm.g,LOOKUP(2,1/('Fraud Risk Analysis &amp; Responses'!$B$12:$B87&lt;&gt;""),ROW('Fraud Risk Analysis &amp; Responses'!$B$12:$B87)),_xlpm.v,INDEX('Fraud Risk Analysis &amp; Responses'!$H:$H,_xlpm.g),IF(_xlpm.v="","",_xlpm.v)),"")</f>
        <v/>
      </c>
      <c r="H81" s="217" t="str" cm="1">
        <f t="array" ref="H81">IFERROR(_xlfn.LET(_xlpm.g,LOOKUP(2,1/('Fraud Risk Analysis &amp; Responses'!$B$12:$B87&lt;&gt;""),ROW('Fraud Risk Analysis &amp; Responses'!$B$12:$B87)),_xlpm.v,INDEX('Fraud Risk Analysis &amp; Responses'!$I:$I,_xlpm.g),IF(_xlpm.v="","",_xlpm.v)),"")</f>
        <v/>
      </c>
      <c r="I81" s="218" t="str" cm="1">
        <f t="array" ref="I81">IFERROR(_xlfn.LET(_xlpm.g,LOOKUP(2,1/('Fraud Risk Analysis &amp; Responses'!$B$12:$B87&lt;&gt;""),ROW('Fraud Risk Analysis &amp; Responses'!$B$12:$B87)),_xlpm.v,INDEX('Fraud Risk Analysis &amp; Responses'!$K:$K,_xlpm.g),IF(_xlpm.v="","",_xlpm.v)),"")</f>
        <v/>
      </c>
      <c r="J81" s="212" t="str" cm="1">
        <f t="array" ref="J81">IFERROR(_xlfn.LET(_xlpm.g,LOOKUP(2,1/('Fraud Risk Analysis &amp; Responses'!$B$12:$B87&lt;&gt;""),ROW('Fraud Risk Analysis &amp; Responses'!$B$12:$B87)),_xlpm.v,INDEX('Fraud Risk Analysis &amp; Responses'!$J:$J,_xlpm.g),IF(_xlpm.v="","",_xlpm.v)),"")</f>
        <v/>
      </c>
      <c r="K81" s="212" t="str" cm="1">
        <f t="array" ref="K81">IFERROR(_xlfn.LET(_xlpm.g,LOOKUP(2,1/('Fraud Risk Analysis &amp; Responses'!$B$12:$B87&lt;&gt;""),ROW('Fraud Risk Analysis &amp; Responses'!$B$12:$B87)),_xlpm.v,INDEX('Fraud Risk Analysis &amp; Responses'!$N:$N,_xlpm.g),IF(_xlpm.v="","",_xlpm.v)),"")</f>
        <v/>
      </c>
      <c r="L81" s="219" t="s">
        <v>514</v>
      </c>
    </row>
    <row r="82" spans="1:12" ht="66" x14ac:dyDescent="0.25">
      <c r="A82" s="189">
        <v>77</v>
      </c>
      <c r="B82" s="190" t="str">
        <f>IF('Fraud Risk Analysis &amp; Responses'!D88="","",'Fraud Risk Analysis &amp; Responses'!D88)</f>
        <v>Desire, or pursuit of inappropriate means, to minimize reported earnings for tax reasons</v>
      </c>
      <c r="C82" s="212" t="s">
        <v>424</v>
      </c>
      <c r="D82" s="212" t="str">
        <f>IF('Fraud Risk Analysis &amp; Responses'!E88="","",'Fraud Risk Analysis &amp; Responses'!E88)</f>
        <v/>
      </c>
      <c r="E82" s="212" t="str">
        <f>IF('Fraud Risk Analysis &amp; Responses'!F88="","",'Fraud Risk Analysis &amp; Responses'!F88)</f>
        <v/>
      </c>
      <c r="F82" s="217" t="str" cm="1">
        <f t="array" ref="F82">IFERROR(_xlfn.LET(_xlpm.g,LOOKUP(2,1/('Fraud Risk Analysis &amp; Responses'!$B$12:$B88&lt;&gt;""),ROW('Fraud Risk Analysis &amp; Responses'!$B$12:$B88)),_xlpm.v,INDEX('Fraud Risk Analysis &amp; Responses'!$G:$G,_xlpm.g),IF(_xlpm.v="","",_xlpm.v)),"")</f>
        <v/>
      </c>
      <c r="G82" s="217" t="str" cm="1">
        <f t="array" ref="G82">IFERROR(_xlfn.LET(_xlpm.g,LOOKUP(2,1/('Fraud Risk Analysis &amp; Responses'!$B$12:$B88&lt;&gt;""),ROW('Fraud Risk Analysis &amp; Responses'!$B$12:$B88)),_xlpm.v,INDEX('Fraud Risk Analysis &amp; Responses'!$H:$H,_xlpm.g),IF(_xlpm.v="","",_xlpm.v)),"")</f>
        <v/>
      </c>
      <c r="H82" s="217" t="str" cm="1">
        <f t="array" ref="H82">IFERROR(_xlfn.LET(_xlpm.g,LOOKUP(2,1/('Fraud Risk Analysis &amp; Responses'!$B$12:$B88&lt;&gt;""),ROW('Fraud Risk Analysis &amp; Responses'!$B$12:$B88)),_xlpm.v,INDEX('Fraud Risk Analysis &amp; Responses'!$I:$I,_xlpm.g),IF(_xlpm.v="","",_xlpm.v)),"")</f>
        <v/>
      </c>
      <c r="I82" s="218" t="str" cm="1">
        <f t="array" ref="I82">IFERROR(_xlfn.LET(_xlpm.g,LOOKUP(2,1/('Fraud Risk Analysis &amp; Responses'!$B$12:$B88&lt;&gt;""),ROW('Fraud Risk Analysis &amp; Responses'!$B$12:$B88)),_xlpm.v,INDEX('Fraud Risk Analysis &amp; Responses'!$K:$K,_xlpm.g),IF(_xlpm.v="","",_xlpm.v)),"")</f>
        <v/>
      </c>
      <c r="J82" s="212" t="str" cm="1">
        <f t="array" ref="J82">IFERROR(_xlfn.LET(_xlpm.g,LOOKUP(2,1/('Fraud Risk Analysis &amp; Responses'!$B$12:$B88&lt;&gt;""),ROW('Fraud Risk Analysis &amp; Responses'!$B$12:$B88)),_xlpm.v,INDEX('Fraud Risk Analysis &amp; Responses'!$J:$J,_xlpm.g),IF(_xlpm.v="","",_xlpm.v)),"")</f>
        <v/>
      </c>
      <c r="K82" s="212" t="str" cm="1">
        <f t="array" ref="K82">IFERROR(_xlfn.LET(_xlpm.g,LOOKUP(2,1/('Fraud Risk Analysis &amp; Responses'!$B$12:$B88&lt;&gt;""),ROW('Fraud Risk Analysis &amp; Responses'!$B$12:$B88)),_xlpm.v,INDEX('Fraud Risk Analysis &amp; Responses'!$N:$N,_xlpm.g),IF(_xlpm.v="","",_xlpm.v)),"")</f>
        <v/>
      </c>
      <c r="L82" s="219" t="s">
        <v>515</v>
      </c>
    </row>
    <row r="83" spans="1:12" ht="66" x14ac:dyDescent="0.25">
      <c r="A83" s="189">
        <v>78</v>
      </c>
      <c r="B83" s="190" t="str">
        <f>IF('Fraud Risk Analysis &amp; Responses'!D89="","",'Fraud Risk Analysis &amp; Responses'!D89)</f>
        <v>Other (specify)</v>
      </c>
      <c r="C83" s="212" t="s">
        <v>387</v>
      </c>
      <c r="D83" s="212" t="str">
        <f>IF('Fraud Risk Analysis &amp; Responses'!E89="","",'Fraud Risk Analysis &amp; Responses'!E89)</f>
        <v/>
      </c>
      <c r="E83" s="212" t="str">
        <f>IF('Fraud Risk Analysis &amp; Responses'!F89="","",'Fraud Risk Analysis &amp; Responses'!F89)</f>
        <v/>
      </c>
      <c r="F83" s="217" t="str" cm="1">
        <f t="array" ref="F83">IFERROR(_xlfn.LET(_xlpm.g,LOOKUP(2,1/('Fraud Risk Analysis &amp; Responses'!$B$12:$B89&lt;&gt;""),ROW('Fraud Risk Analysis &amp; Responses'!$B$12:$B89)),_xlpm.v,INDEX('Fraud Risk Analysis &amp; Responses'!$G:$G,_xlpm.g),IF(_xlpm.v="","",_xlpm.v)),"")</f>
        <v/>
      </c>
      <c r="G83" s="217" t="str" cm="1">
        <f t="array" ref="G83">IFERROR(_xlfn.LET(_xlpm.g,LOOKUP(2,1/('Fraud Risk Analysis &amp; Responses'!$B$12:$B89&lt;&gt;""),ROW('Fraud Risk Analysis &amp; Responses'!$B$12:$B89)),_xlpm.v,INDEX('Fraud Risk Analysis &amp; Responses'!$H:$H,_xlpm.g),IF(_xlpm.v="","",_xlpm.v)),"")</f>
        <v/>
      </c>
      <c r="H83" s="217" t="str" cm="1">
        <f t="array" ref="H83">IFERROR(_xlfn.LET(_xlpm.g,LOOKUP(2,1/('Fraud Risk Analysis &amp; Responses'!$B$12:$B89&lt;&gt;""),ROW('Fraud Risk Analysis &amp; Responses'!$B$12:$B89)),_xlpm.v,INDEX('Fraud Risk Analysis &amp; Responses'!$I:$I,_xlpm.g),IF(_xlpm.v="","",_xlpm.v)),"")</f>
        <v/>
      </c>
      <c r="I83" s="218" t="str" cm="1">
        <f t="array" ref="I83">IFERROR(_xlfn.LET(_xlpm.g,LOOKUP(2,1/('Fraud Risk Analysis &amp; Responses'!$B$12:$B89&lt;&gt;""),ROW('Fraud Risk Analysis &amp; Responses'!$B$12:$B89)),_xlpm.v,INDEX('Fraud Risk Analysis &amp; Responses'!$K:$K,_xlpm.g),IF(_xlpm.v="","",_xlpm.v)),"")</f>
        <v/>
      </c>
      <c r="J83" s="212" t="str" cm="1">
        <f t="array" ref="J83">IFERROR(_xlfn.LET(_xlpm.g,LOOKUP(2,1/('Fraud Risk Analysis &amp; Responses'!$B$12:$B89&lt;&gt;""),ROW('Fraud Risk Analysis &amp; Responses'!$B$12:$B89)),_xlpm.v,INDEX('Fraud Risk Analysis &amp; Responses'!$J:$J,_xlpm.g),IF(_xlpm.v="","",_xlpm.v)),"")</f>
        <v/>
      </c>
      <c r="K83" s="212" t="str" cm="1">
        <f t="array" ref="K83">IFERROR(_xlfn.LET(_xlpm.g,LOOKUP(2,1/('Fraud Risk Analysis &amp; Responses'!$B$12:$B89&lt;&gt;""),ROW('Fraud Risk Analysis &amp; Responses'!$B$12:$B89)),_xlpm.v,INDEX('Fraud Risk Analysis &amp; Responses'!$N:$N,_xlpm.g),IF(_xlpm.v="","",_xlpm.v)),"")</f>
        <v/>
      </c>
      <c r="L83" s="219" t="s">
        <v>516</v>
      </c>
    </row>
    <row r="84" spans="1:12" ht="66" x14ac:dyDescent="0.25">
      <c r="A84" s="189">
        <v>79</v>
      </c>
      <c r="B84" s="190" t="str">
        <f>IF('Fraud Risk Analysis &amp; Responses'!D90="","",'Fraud Risk Analysis &amp; Responses'!D90)</f>
        <v>No procedures or timetable for the period-end close, and no benchmarks/performance measures/documentation standards</v>
      </c>
      <c r="C84" s="212" t="s">
        <v>425</v>
      </c>
      <c r="D84" s="212" t="str">
        <f>IF('Fraud Risk Analysis &amp; Responses'!E90="","",'Fraud Risk Analysis &amp; Responses'!E90)</f>
        <v/>
      </c>
      <c r="E84" s="212" t="str">
        <f>IF('Fraud Risk Analysis &amp; Responses'!F90="","",'Fraud Risk Analysis &amp; Responses'!F90)</f>
        <v/>
      </c>
      <c r="F84" s="217" t="str" cm="1">
        <f t="array" ref="F84">IFERROR(_xlfn.LET(_xlpm.g,LOOKUP(2,1/('Fraud Risk Analysis &amp; Responses'!$B$12:$B90&lt;&gt;""),ROW('Fraud Risk Analysis &amp; Responses'!$B$12:$B90)),_xlpm.v,INDEX('Fraud Risk Analysis &amp; Responses'!$G:$G,_xlpm.g),IF(_xlpm.v="","",_xlpm.v)),"")</f>
        <v/>
      </c>
      <c r="G84" s="217" t="str" cm="1">
        <f t="array" ref="G84">IFERROR(_xlfn.LET(_xlpm.g,LOOKUP(2,1/('Fraud Risk Analysis &amp; Responses'!$B$12:$B90&lt;&gt;""),ROW('Fraud Risk Analysis &amp; Responses'!$B$12:$B90)),_xlpm.v,INDEX('Fraud Risk Analysis &amp; Responses'!$H:$H,_xlpm.g),IF(_xlpm.v="","",_xlpm.v)),"")</f>
        <v/>
      </c>
      <c r="H84" s="217" t="str" cm="1">
        <f t="array" ref="H84">IFERROR(_xlfn.LET(_xlpm.g,LOOKUP(2,1/('Fraud Risk Analysis &amp; Responses'!$B$12:$B90&lt;&gt;""),ROW('Fraud Risk Analysis &amp; Responses'!$B$12:$B90)),_xlpm.v,INDEX('Fraud Risk Analysis &amp; Responses'!$I:$I,_xlpm.g),IF(_xlpm.v="","",_xlpm.v)),"")</f>
        <v/>
      </c>
      <c r="I84" s="218" t="str" cm="1">
        <f t="array" ref="I84">IFERROR(_xlfn.LET(_xlpm.g,LOOKUP(2,1/('Fraud Risk Analysis &amp; Responses'!$B$12:$B90&lt;&gt;""),ROW('Fraud Risk Analysis &amp; Responses'!$B$12:$B90)),_xlpm.v,INDEX('Fraud Risk Analysis &amp; Responses'!$K:$K,_xlpm.g),IF(_xlpm.v="","",_xlpm.v)),"")</f>
        <v/>
      </c>
      <c r="J84" s="212" t="str" cm="1">
        <f t="array" ref="J84">IFERROR(_xlfn.LET(_xlpm.g,LOOKUP(2,1/('Fraud Risk Analysis &amp; Responses'!$B$12:$B90&lt;&gt;""),ROW('Fraud Risk Analysis &amp; Responses'!$B$12:$B90)),_xlpm.v,INDEX('Fraud Risk Analysis &amp; Responses'!$J:$J,_xlpm.g),IF(_xlpm.v="","",_xlpm.v)),"")</f>
        <v/>
      </c>
      <c r="K84" s="212" t="str" cm="1">
        <f t="array" ref="K84">IFERROR(_xlfn.LET(_xlpm.g,LOOKUP(2,1/('Fraud Risk Analysis &amp; Responses'!$B$12:$B90&lt;&gt;""),ROW('Fraud Risk Analysis &amp; Responses'!$B$12:$B90)),_xlpm.v,INDEX('Fraud Risk Analysis &amp; Responses'!$N:$N,_xlpm.g),IF(_xlpm.v="","",_xlpm.v)),"")</f>
        <v/>
      </c>
      <c r="L84" s="219" t="s">
        <v>517</v>
      </c>
    </row>
    <row r="85" spans="1:12" ht="66" x14ac:dyDescent="0.25">
      <c r="A85" s="189">
        <v>80</v>
      </c>
      <c r="B85" s="190" t="str">
        <f>IF('Fraud Risk Analysis &amp; Responses'!D91="","",'Fraud Risk Analysis &amp; Responses'!D91)</f>
        <v>Roles of those involved not clearly defined, and persons assigned responsibility not trained</v>
      </c>
      <c r="C85" s="212" t="s">
        <v>426</v>
      </c>
      <c r="D85" s="212" t="str">
        <f>IF('Fraud Risk Analysis &amp; Responses'!E91="","",'Fraud Risk Analysis &amp; Responses'!E91)</f>
        <v/>
      </c>
      <c r="E85" s="212" t="str">
        <f>IF('Fraud Risk Analysis &amp; Responses'!F91="","",'Fraud Risk Analysis &amp; Responses'!F91)</f>
        <v/>
      </c>
      <c r="F85" s="217" t="str" cm="1">
        <f t="array" ref="F85">IFERROR(_xlfn.LET(_xlpm.g,LOOKUP(2,1/('Fraud Risk Analysis &amp; Responses'!$B$12:$B91&lt;&gt;""),ROW('Fraud Risk Analysis &amp; Responses'!$B$12:$B91)),_xlpm.v,INDEX('Fraud Risk Analysis &amp; Responses'!$G:$G,_xlpm.g),IF(_xlpm.v="","",_xlpm.v)),"")</f>
        <v/>
      </c>
      <c r="G85" s="217" t="str" cm="1">
        <f t="array" ref="G85">IFERROR(_xlfn.LET(_xlpm.g,LOOKUP(2,1/('Fraud Risk Analysis &amp; Responses'!$B$12:$B91&lt;&gt;""),ROW('Fraud Risk Analysis &amp; Responses'!$B$12:$B91)),_xlpm.v,INDEX('Fraud Risk Analysis &amp; Responses'!$H:$H,_xlpm.g),IF(_xlpm.v="","",_xlpm.v)),"")</f>
        <v/>
      </c>
      <c r="H85" s="217" t="str" cm="1">
        <f t="array" ref="H85">IFERROR(_xlfn.LET(_xlpm.g,LOOKUP(2,1/('Fraud Risk Analysis &amp; Responses'!$B$12:$B91&lt;&gt;""),ROW('Fraud Risk Analysis &amp; Responses'!$B$12:$B91)),_xlpm.v,INDEX('Fraud Risk Analysis &amp; Responses'!$I:$I,_xlpm.g),IF(_xlpm.v="","",_xlpm.v)),"")</f>
        <v/>
      </c>
      <c r="I85" s="218" t="str" cm="1">
        <f t="array" ref="I85">IFERROR(_xlfn.LET(_xlpm.g,LOOKUP(2,1/('Fraud Risk Analysis &amp; Responses'!$B$12:$B91&lt;&gt;""),ROW('Fraud Risk Analysis &amp; Responses'!$B$12:$B91)),_xlpm.v,INDEX('Fraud Risk Analysis &amp; Responses'!$K:$K,_xlpm.g),IF(_xlpm.v="","",_xlpm.v)),"")</f>
        <v/>
      </c>
      <c r="J85" s="212" t="str" cm="1">
        <f t="array" ref="J85">IFERROR(_xlfn.LET(_xlpm.g,LOOKUP(2,1/('Fraud Risk Analysis &amp; Responses'!$B$12:$B91&lt;&gt;""),ROW('Fraud Risk Analysis &amp; Responses'!$B$12:$B91)),_xlpm.v,INDEX('Fraud Risk Analysis &amp; Responses'!$J:$J,_xlpm.g),IF(_xlpm.v="","",_xlpm.v)),"")</f>
        <v/>
      </c>
      <c r="K85" s="212" t="str" cm="1">
        <f t="array" ref="K85">IFERROR(_xlfn.LET(_xlpm.g,LOOKUP(2,1/('Fraud Risk Analysis &amp; Responses'!$B$12:$B91&lt;&gt;""),ROW('Fraud Risk Analysis &amp; Responses'!$B$12:$B91)),_xlpm.v,INDEX('Fraud Risk Analysis &amp; Responses'!$N:$N,_xlpm.g),IF(_xlpm.v="","",_xlpm.v)),"")</f>
        <v/>
      </c>
      <c r="L85" s="219" t="s">
        <v>518</v>
      </c>
    </row>
    <row r="86" spans="1:12" ht="79.2" x14ac:dyDescent="0.25">
      <c r="A86" s="189">
        <v>81</v>
      </c>
      <c r="B86" s="190" t="str">
        <f>IF('Fraud Risk Analysis &amp; Responses'!D92="","",'Fraud Risk Analysis &amp; Responses'!D92)</f>
        <v>No cut-off requirements for purchases, sales and expenses; period-end reconciliations not performed (e.g., bank, intercompany)</v>
      </c>
      <c r="C86" s="212" t="s">
        <v>351</v>
      </c>
      <c r="D86" s="212" t="str">
        <f>IF('Fraud Risk Analysis &amp; Responses'!E92="","",'Fraud Risk Analysis &amp; Responses'!E92)</f>
        <v/>
      </c>
      <c r="E86" s="212" t="str">
        <f>IF('Fraud Risk Analysis &amp; Responses'!F92="","",'Fraud Risk Analysis &amp; Responses'!F92)</f>
        <v/>
      </c>
      <c r="F86" s="217" t="str" cm="1">
        <f t="array" ref="F86">IFERROR(_xlfn.LET(_xlpm.g,LOOKUP(2,1/('Fraud Risk Analysis &amp; Responses'!$B$12:$B92&lt;&gt;""),ROW('Fraud Risk Analysis &amp; Responses'!$B$12:$B92)),_xlpm.v,INDEX('Fraud Risk Analysis &amp; Responses'!$G:$G,_xlpm.g),IF(_xlpm.v="","",_xlpm.v)),"")</f>
        <v/>
      </c>
      <c r="G86" s="217" t="str" cm="1">
        <f t="array" ref="G86">IFERROR(_xlfn.LET(_xlpm.g,LOOKUP(2,1/('Fraud Risk Analysis &amp; Responses'!$B$12:$B92&lt;&gt;""),ROW('Fraud Risk Analysis &amp; Responses'!$B$12:$B92)),_xlpm.v,INDEX('Fraud Risk Analysis &amp; Responses'!$H:$H,_xlpm.g),IF(_xlpm.v="","",_xlpm.v)),"")</f>
        <v/>
      </c>
      <c r="H86" s="217" t="str" cm="1">
        <f t="array" ref="H86">IFERROR(_xlfn.LET(_xlpm.g,LOOKUP(2,1/('Fraud Risk Analysis &amp; Responses'!$B$12:$B92&lt;&gt;""),ROW('Fraud Risk Analysis &amp; Responses'!$B$12:$B92)),_xlpm.v,INDEX('Fraud Risk Analysis &amp; Responses'!$I:$I,_xlpm.g),IF(_xlpm.v="","",_xlpm.v)),"")</f>
        <v/>
      </c>
      <c r="I86" s="218" t="str" cm="1">
        <f t="array" ref="I86">IFERROR(_xlfn.LET(_xlpm.g,LOOKUP(2,1/('Fraud Risk Analysis &amp; Responses'!$B$12:$B92&lt;&gt;""),ROW('Fraud Risk Analysis &amp; Responses'!$B$12:$B92)),_xlpm.v,INDEX('Fraud Risk Analysis &amp; Responses'!$K:$K,_xlpm.g),IF(_xlpm.v="","",_xlpm.v)),"")</f>
        <v/>
      </c>
      <c r="J86" s="212" t="str" cm="1">
        <f t="array" ref="J86">IFERROR(_xlfn.LET(_xlpm.g,LOOKUP(2,1/('Fraud Risk Analysis &amp; Responses'!$B$12:$B92&lt;&gt;""),ROW('Fraud Risk Analysis &amp; Responses'!$B$12:$B92)),_xlpm.v,INDEX('Fraud Risk Analysis &amp; Responses'!$J:$J,_xlpm.g),IF(_xlpm.v="","",_xlpm.v)),"")</f>
        <v/>
      </c>
      <c r="K86" s="212" t="str" cm="1">
        <f t="array" ref="K86">IFERROR(_xlfn.LET(_xlpm.g,LOOKUP(2,1/('Fraud Risk Analysis &amp; Responses'!$B$12:$B92&lt;&gt;""),ROW('Fraud Risk Analysis &amp; Responses'!$B$12:$B92)),_xlpm.v,INDEX('Fraud Risk Analysis &amp; Responses'!$N:$N,_xlpm.g),IF(_xlpm.v="","",_xlpm.v)),"")</f>
        <v/>
      </c>
      <c r="L86" s="219" t="s">
        <v>519</v>
      </c>
    </row>
    <row r="87" spans="1:12" ht="66" x14ac:dyDescent="0.25">
      <c r="A87" s="189">
        <v>82</v>
      </c>
      <c r="B87" s="190" t="str">
        <f>IF('Fraud Risk Analysis &amp; Responses'!D93="","",'Fraud Risk Analysis &amp; Responses'!D93)</f>
        <v>Poor control/standardization over spreadsheets and software used, and a complex IT environment</v>
      </c>
      <c r="C87" s="212" t="s">
        <v>427</v>
      </c>
      <c r="D87" s="212" t="str">
        <f>IF('Fraud Risk Analysis &amp; Responses'!E93="","",'Fraud Risk Analysis &amp; Responses'!E93)</f>
        <v/>
      </c>
      <c r="E87" s="212" t="str">
        <f>IF('Fraud Risk Analysis &amp; Responses'!F93="","",'Fraud Risk Analysis &amp; Responses'!F93)</f>
        <v/>
      </c>
      <c r="F87" s="217" t="str" cm="1">
        <f t="array" ref="F87">IFERROR(_xlfn.LET(_xlpm.g,LOOKUP(2,1/('Fraud Risk Analysis &amp; Responses'!$B$12:$B93&lt;&gt;""),ROW('Fraud Risk Analysis &amp; Responses'!$B$12:$B93)),_xlpm.v,INDEX('Fraud Risk Analysis &amp; Responses'!$G:$G,_xlpm.g),IF(_xlpm.v="","",_xlpm.v)),"")</f>
        <v/>
      </c>
      <c r="G87" s="217" t="str" cm="1">
        <f t="array" ref="G87">IFERROR(_xlfn.LET(_xlpm.g,LOOKUP(2,1/('Fraud Risk Analysis &amp; Responses'!$B$12:$B93&lt;&gt;""),ROW('Fraud Risk Analysis &amp; Responses'!$B$12:$B93)),_xlpm.v,INDEX('Fraud Risk Analysis &amp; Responses'!$H:$H,_xlpm.g),IF(_xlpm.v="","",_xlpm.v)),"")</f>
        <v/>
      </c>
      <c r="H87" s="217" t="str" cm="1">
        <f t="array" ref="H87">IFERROR(_xlfn.LET(_xlpm.g,LOOKUP(2,1/('Fraud Risk Analysis &amp; Responses'!$B$12:$B93&lt;&gt;""),ROW('Fraud Risk Analysis &amp; Responses'!$B$12:$B93)),_xlpm.v,INDEX('Fraud Risk Analysis &amp; Responses'!$I:$I,_xlpm.g),IF(_xlpm.v="","",_xlpm.v)),"")</f>
        <v/>
      </c>
      <c r="I87" s="218" t="str" cm="1">
        <f t="array" ref="I87">IFERROR(_xlfn.LET(_xlpm.g,LOOKUP(2,1/('Fraud Risk Analysis &amp; Responses'!$B$12:$B93&lt;&gt;""),ROW('Fraud Risk Analysis &amp; Responses'!$B$12:$B93)),_xlpm.v,INDEX('Fraud Risk Analysis &amp; Responses'!$K:$K,_xlpm.g),IF(_xlpm.v="","",_xlpm.v)),"")</f>
        <v/>
      </c>
      <c r="J87" s="212" t="str" cm="1">
        <f t="array" ref="J87">IFERROR(_xlfn.LET(_xlpm.g,LOOKUP(2,1/('Fraud Risk Analysis &amp; Responses'!$B$12:$B93&lt;&gt;""),ROW('Fraud Risk Analysis &amp; Responses'!$B$12:$B93)),_xlpm.v,INDEX('Fraud Risk Analysis &amp; Responses'!$J:$J,_xlpm.g),IF(_xlpm.v="","",_xlpm.v)),"")</f>
        <v/>
      </c>
      <c r="K87" s="212" t="str" cm="1">
        <f t="array" ref="K87">IFERROR(_xlfn.LET(_xlpm.g,LOOKUP(2,1/('Fraud Risk Analysis &amp; Responses'!$B$12:$B93&lt;&gt;""),ROW('Fraud Risk Analysis &amp; Responses'!$B$12:$B93)),_xlpm.v,INDEX('Fraud Risk Analysis &amp; Responses'!$N:$N,_xlpm.g),IF(_xlpm.v="","",_xlpm.v)),"")</f>
        <v/>
      </c>
      <c r="L87" s="219" t="s">
        <v>520</v>
      </c>
    </row>
    <row r="88" spans="1:12" ht="52.8" x14ac:dyDescent="0.25">
      <c r="A88" s="189">
        <v>83</v>
      </c>
      <c r="B88" s="190" t="str">
        <f>IF('Fraud Risk Analysis &amp; Responses'!D94="","",'Fraud Risk Analysis &amp; Responses'!D94)</f>
        <v>No supervision or review of work performed, and poor intra-organizational communication</v>
      </c>
      <c r="C88" s="212" t="s">
        <v>428</v>
      </c>
      <c r="D88" s="212" t="str">
        <f>IF('Fraud Risk Analysis &amp; Responses'!E94="","",'Fraud Risk Analysis &amp; Responses'!E94)</f>
        <v/>
      </c>
      <c r="E88" s="212" t="str">
        <f>IF('Fraud Risk Analysis &amp; Responses'!F94="","",'Fraud Risk Analysis &amp; Responses'!F94)</f>
        <v/>
      </c>
      <c r="F88" s="217" t="str" cm="1">
        <f t="array" ref="F88">IFERROR(_xlfn.LET(_xlpm.g,LOOKUP(2,1/('Fraud Risk Analysis &amp; Responses'!$B$12:$B94&lt;&gt;""),ROW('Fraud Risk Analysis &amp; Responses'!$B$12:$B94)),_xlpm.v,INDEX('Fraud Risk Analysis &amp; Responses'!$G:$G,_xlpm.g),IF(_xlpm.v="","",_xlpm.v)),"")</f>
        <v/>
      </c>
      <c r="G88" s="217" t="str" cm="1">
        <f t="array" ref="G88">IFERROR(_xlfn.LET(_xlpm.g,LOOKUP(2,1/('Fraud Risk Analysis &amp; Responses'!$B$12:$B94&lt;&gt;""),ROW('Fraud Risk Analysis &amp; Responses'!$B$12:$B94)),_xlpm.v,INDEX('Fraud Risk Analysis &amp; Responses'!$H:$H,_xlpm.g),IF(_xlpm.v="","",_xlpm.v)),"")</f>
        <v/>
      </c>
      <c r="H88" s="217" t="str" cm="1">
        <f t="array" ref="H88">IFERROR(_xlfn.LET(_xlpm.g,LOOKUP(2,1/('Fraud Risk Analysis &amp; Responses'!$B$12:$B94&lt;&gt;""),ROW('Fraud Risk Analysis &amp; Responses'!$B$12:$B94)),_xlpm.v,INDEX('Fraud Risk Analysis &amp; Responses'!$I:$I,_xlpm.g),IF(_xlpm.v="","",_xlpm.v)),"")</f>
        <v/>
      </c>
      <c r="I88" s="218" t="str" cm="1">
        <f t="array" ref="I88">IFERROR(_xlfn.LET(_xlpm.g,LOOKUP(2,1/('Fraud Risk Analysis &amp; Responses'!$B$12:$B94&lt;&gt;""),ROW('Fraud Risk Analysis &amp; Responses'!$B$12:$B94)),_xlpm.v,INDEX('Fraud Risk Analysis &amp; Responses'!$K:$K,_xlpm.g),IF(_xlpm.v="","",_xlpm.v)),"")</f>
        <v/>
      </c>
      <c r="J88" s="212" t="str" cm="1">
        <f t="array" ref="J88">IFERROR(_xlfn.LET(_xlpm.g,LOOKUP(2,1/('Fraud Risk Analysis &amp; Responses'!$B$12:$B94&lt;&gt;""),ROW('Fraud Risk Analysis &amp; Responses'!$B$12:$B94)),_xlpm.v,INDEX('Fraud Risk Analysis &amp; Responses'!$J:$J,_xlpm.g),IF(_xlpm.v="","",_xlpm.v)),"")</f>
        <v/>
      </c>
      <c r="K88" s="212" t="str" cm="1">
        <f t="array" ref="K88">IFERROR(_xlfn.LET(_xlpm.g,LOOKUP(2,1/('Fraud Risk Analysis &amp; Responses'!$B$12:$B94&lt;&gt;""),ROW('Fraud Risk Analysis &amp; Responses'!$B$12:$B94)),_xlpm.v,INDEX('Fraud Risk Analysis &amp; Responses'!$N:$N,_xlpm.g),IF(_xlpm.v="","",_xlpm.v)),"")</f>
        <v/>
      </c>
      <c r="L88" s="219" t="s">
        <v>521</v>
      </c>
    </row>
    <row r="89" spans="1:12" ht="66" x14ac:dyDescent="0.25">
      <c r="A89" s="189">
        <v>84</v>
      </c>
      <c r="B89" s="190" t="str">
        <f>IF('Fraud Risk Analysis &amp; Responses'!D95="","",'Fraud Risk Analysis &amp; Responses'!D95)</f>
        <v>Other (specify)</v>
      </c>
      <c r="C89" s="212" t="s">
        <v>387</v>
      </c>
      <c r="D89" s="212" t="str">
        <f>IF('Fraud Risk Analysis &amp; Responses'!E95="","",'Fraud Risk Analysis &amp; Responses'!E95)</f>
        <v/>
      </c>
      <c r="E89" s="212" t="str">
        <f>IF('Fraud Risk Analysis &amp; Responses'!F95="","",'Fraud Risk Analysis &amp; Responses'!F95)</f>
        <v/>
      </c>
      <c r="F89" s="217" t="str" cm="1">
        <f t="array" ref="F89">IFERROR(_xlfn.LET(_xlpm.g,LOOKUP(2,1/('Fraud Risk Analysis &amp; Responses'!$B$12:$B95&lt;&gt;""),ROW('Fraud Risk Analysis &amp; Responses'!$B$12:$B95)),_xlpm.v,INDEX('Fraud Risk Analysis &amp; Responses'!$G:$G,_xlpm.g),IF(_xlpm.v="","",_xlpm.v)),"")</f>
        <v/>
      </c>
      <c r="G89" s="217" t="str" cm="1">
        <f t="array" ref="G89">IFERROR(_xlfn.LET(_xlpm.g,LOOKUP(2,1/('Fraud Risk Analysis &amp; Responses'!$B$12:$B95&lt;&gt;""),ROW('Fraud Risk Analysis &amp; Responses'!$B$12:$B95)),_xlpm.v,INDEX('Fraud Risk Analysis &amp; Responses'!$H:$H,_xlpm.g),IF(_xlpm.v="","",_xlpm.v)),"")</f>
        <v/>
      </c>
      <c r="H89" s="217" t="str" cm="1">
        <f t="array" ref="H89">IFERROR(_xlfn.LET(_xlpm.g,LOOKUP(2,1/('Fraud Risk Analysis &amp; Responses'!$B$12:$B95&lt;&gt;""),ROW('Fraud Risk Analysis &amp; Responses'!$B$12:$B95)),_xlpm.v,INDEX('Fraud Risk Analysis &amp; Responses'!$I:$I,_xlpm.g),IF(_xlpm.v="","",_xlpm.v)),"")</f>
        <v/>
      </c>
      <c r="I89" s="218" t="str" cm="1">
        <f t="array" ref="I89">IFERROR(_xlfn.LET(_xlpm.g,LOOKUP(2,1/('Fraud Risk Analysis &amp; Responses'!$B$12:$B95&lt;&gt;""),ROW('Fraud Risk Analysis &amp; Responses'!$B$12:$B95)),_xlpm.v,INDEX('Fraud Risk Analysis &amp; Responses'!$K:$K,_xlpm.g),IF(_xlpm.v="","",_xlpm.v)),"")</f>
        <v/>
      </c>
      <c r="J89" s="212" t="str" cm="1">
        <f t="array" ref="J89">IFERROR(_xlfn.LET(_xlpm.g,LOOKUP(2,1/('Fraud Risk Analysis &amp; Responses'!$B$12:$B95&lt;&gt;""),ROW('Fraud Risk Analysis &amp; Responses'!$B$12:$B95)),_xlpm.v,INDEX('Fraud Risk Analysis &amp; Responses'!$J:$J,_xlpm.g),IF(_xlpm.v="","",_xlpm.v)),"")</f>
        <v/>
      </c>
      <c r="K89" s="212" t="str" cm="1">
        <f t="array" ref="K89">IFERROR(_xlfn.LET(_xlpm.g,LOOKUP(2,1/('Fraud Risk Analysis &amp; Responses'!$B$12:$B95&lt;&gt;""),ROW('Fraud Risk Analysis &amp; Responses'!$B$12:$B95)),_xlpm.v,INDEX('Fraud Risk Analysis &amp; Responses'!$N:$N,_xlpm.g),IF(_xlpm.v="","",_xlpm.v)),"")</f>
        <v/>
      </c>
      <c r="L89" s="219" t="s">
        <v>522</v>
      </c>
    </row>
    <row r="90" spans="1:12" ht="66" x14ac:dyDescent="0.25">
      <c r="A90" s="189">
        <v>85</v>
      </c>
      <c r="B90" s="190" t="str">
        <f>IF('Fraud Risk Analysis &amp; Responses'!D96="","",'Fraud Risk Analysis &amp; Responses'!D96)</f>
        <v>History of changing auditors, lawyers or other key advisors; frequent disputes on accounting/auditing/reporting matters</v>
      </c>
      <c r="C90" s="212" t="s">
        <v>429</v>
      </c>
      <c r="D90" s="212" t="str">
        <f>IF('Fraud Risk Analysis &amp; Responses'!E96="","",'Fraud Risk Analysis &amp; Responses'!E96)</f>
        <v/>
      </c>
      <c r="E90" s="212" t="str">
        <f>IF('Fraud Risk Analysis &amp; Responses'!F96="","",'Fraud Risk Analysis &amp; Responses'!F96)</f>
        <v/>
      </c>
      <c r="F90" s="217" t="str" cm="1">
        <f t="array" ref="F90">IFERROR(_xlfn.LET(_xlpm.g,LOOKUP(2,1/('Fraud Risk Analysis &amp; Responses'!$B$12:$B96&lt;&gt;""),ROW('Fraud Risk Analysis &amp; Responses'!$B$12:$B96)),_xlpm.v,INDEX('Fraud Risk Analysis &amp; Responses'!$G:$G,_xlpm.g),IF(_xlpm.v="","",_xlpm.v)),"")</f>
        <v/>
      </c>
      <c r="G90" s="217" t="str" cm="1">
        <f t="array" ref="G90">IFERROR(_xlfn.LET(_xlpm.g,LOOKUP(2,1/('Fraud Risk Analysis &amp; Responses'!$B$12:$B96&lt;&gt;""),ROW('Fraud Risk Analysis &amp; Responses'!$B$12:$B96)),_xlpm.v,INDEX('Fraud Risk Analysis &amp; Responses'!$H:$H,_xlpm.g),IF(_xlpm.v="","",_xlpm.v)),"")</f>
        <v/>
      </c>
      <c r="H90" s="217" t="str" cm="1">
        <f t="array" ref="H90">IFERROR(_xlfn.LET(_xlpm.g,LOOKUP(2,1/('Fraud Risk Analysis &amp; Responses'!$B$12:$B96&lt;&gt;""),ROW('Fraud Risk Analysis &amp; Responses'!$B$12:$B96)),_xlpm.v,INDEX('Fraud Risk Analysis &amp; Responses'!$I:$I,_xlpm.g),IF(_xlpm.v="","",_xlpm.v)),"")</f>
        <v/>
      </c>
      <c r="I90" s="218" t="str" cm="1">
        <f t="array" ref="I90">IFERROR(_xlfn.LET(_xlpm.g,LOOKUP(2,1/('Fraud Risk Analysis &amp; Responses'!$B$12:$B96&lt;&gt;""),ROW('Fraud Risk Analysis &amp; Responses'!$B$12:$B96)),_xlpm.v,INDEX('Fraud Risk Analysis &amp; Responses'!$K:$K,_xlpm.g),IF(_xlpm.v="","",_xlpm.v)),"")</f>
        <v/>
      </c>
      <c r="J90" s="212" t="str" cm="1">
        <f t="array" ref="J90">IFERROR(_xlfn.LET(_xlpm.g,LOOKUP(2,1/('Fraud Risk Analysis &amp; Responses'!$B$12:$B96&lt;&gt;""),ROW('Fraud Risk Analysis &amp; Responses'!$B$12:$B96)),_xlpm.v,INDEX('Fraud Risk Analysis &amp; Responses'!$J:$J,_xlpm.g),IF(_xlpm.v="","",_xlpm.v)),"")</f>
        <v/>
      </c>
      <c r="K90" s="212" t="str" cm="1">
        <f t="array" ref="K90">IFERROR(_xlfn.LET(_xlpm.g,LOOKUP(2,1/('Fraud Risk Analysis &amp; Responses'!$B$12:$B96&lt;&gt;""),ROW('Fraud Risk Analysis &amp; Responses'!$B$12:$B96)),_xlpm.v,INDEX('Fraud Risk Analysis &amp; Responses'!$N:$N,_xlpm.g),IF(_xlpm.v="","",_xlpm.v)),"")</f>
        <v/>
      </c>
      <c r="L90" s="219" t="s">
        <v>523</v>
      </c>
    </row>
    <row r="91" spans="1:12" ht="66" x14ac:dyDescent="0.25">
      <c r="A91" s="189">
        <v>86</v>
      </c>
      <c r="B91" s="190" t="str">
        <f>IF('Fraud Risk Analysis &amp; Responses'!D97="","",'Fraud Risk Analysis &amp; Responses'!D97)</f>
        <v>Unreasonable demands/constraints on performing the audit and issuing the report, incl. unreasonable requests to change audit staff</v>
      </c>
      <c r="C91" s="212" t="s">
        <v>430</v>
      </c>
      <c r="D91" s="212" t="str">
        <f>IF('Fraud Risk Analysis &amp; Responses'!E97="","",'Fraud Risk Analysis &amp; Responses'!E97)</f>
        <v/>
      </c>
      <c r="E91" s="212" t="str">
        <f>IF('Fraud Risk Analysis &amp; Responses'!F97="","",'Fraud Risk Analysis &amp; Responses'!F97)</f>
        <v/>
      </c>
      <c r="F91" s="217" t="str" cm="1">
        <f t="array" ref="F91">IFERROR(_xlfn.LET(_xlpm.g,LOOKUP(2,1/('Fraud Risk Analysis &amp; Responses'!$B$12:$B97&lt;&gt;""),ROW('Fraud Risk Analysis &amp; Responses'!$B$12:$B97)),_xlpm.v,INDEX('Fraud Risk Analysis &amp; Responses'!$G:$G,_xlpm.g),IF(_xlpm.v="","",_xlpm.v)),"")</f>
        <v/>
      </c>
      <c r="G91" s="217" t="str" cm="1">
        <f t="array" ref="G91">IFERROR(_xlfn.LET(_xlpm.g,LOOKUP(2,1/('Fraud Risk Analysis &amp; Responses'!$B$12:$B97&lt;&gt;""),ROW('Fraud Risk Analysis &amp; Responses'!$B$12:$B97)),_xlpm.v,INDEX('Fraud Risk Analysis &amp; Responses'!$H:$H,_xlpm.g),IF(_xlpm.v="","",_xlpm.v)),"")</f>
        <v/>
      </c>
      <c r="H91" s="217" t="str" cm="1">
        <f t="array" ref="H91">IFERROR(_xlfn.LET(_xlpm.g,LOOKUP(2,1/('Fraud Risk Analysis &amp; Responses'!$B$12:$B97&lt;&gt;""),ROW('Fraud Risk Analysis &amp; Responses'!$B$12:$B97)),_xlpm.v,INDEX('Fraud Risk Analysis &amp; Responses'!$I:$I,_xlpm.g),IF(_xlpm.v="","",_xlpm.v)),"")</f>
        <v/>
      </c>
      <c r="I91" s="218" t="str" cm="1">
        <f t="array" ref="I91">IFERROR(_xlfn.LET(_xlpm.g,LOOKUP(2,1/('Fraud Risk Analysis &amp; Responses'!$B$12:$B97&lt;&gt;""),ROW('Fraud Risk Analysis &amp; Responses'!$B$12:$B97)),_xlpm.v,INDEX('Fraud Risk Analysis &amp; Responses'!$K:$K,_xlpm.g),IF(_xlpm.v="","",_xlpm.v)),"")</f>
        <v/>
      </c>
      <c r="J91" s="212" t="str" cm="1">
        <f t="array" ref="J91">IFERROR(_xlfn.LET(_xlpm.g,LOOKUP(2,1/('Fraud Risk Analysis &amp; Responses'!$B$12:$B97&lt;&gt;""),ROW('Fraud Risk Analysis &amp; Responses'!$B$12:$B97)),_xlpm.v,INDEX('Fraud Risk Analysis &amp; Responses'!$J:$J,_xlpm.g),IF(_xlpm.v="","",_xlpm.v)),"")</f>
        <v/>
      </c>
      <c r="K91" s="212" t="str" cm="1">
        <f t="array" ref="K91">IFERROR(_xlfn.LET(_xlpm.g,LOOKUP(2,1/('Fraud Risk Analysis &amp; Responses'!$B$12:$B97&lt;&gt;""),ROW('Fraud Risk Analysis &amp; Responses'!$B$12:$B97)),_xlpm.v,INDEX('Fraud Risk Analysis &amp; Responses'!$N:$N,_xlpm.g),IF(_xlpm.v="","",_xlpm.v)),"")</f>
        <v/>
      </c>
      <c r="L91" s="219" t="s">
        <v>524</v>
      </c>
    </row>
    <row r="92" spans="1:12" ht="66" x14ac:dyDescent="0.25">
      <c r="A92" s="189">
        <v>87</v>
      </c>
      <c r="B92" s="190" t="str">
        <f>IF('Fraud Risk Analysis &amp; Responses'!D98="","",'Fraud Risk Analysis &amp; Responses'!D98)</f>
        <v>Restrictions that limit the auditor's access to people/information or effective communication with TCWG/audit committee</v>
      </c>
      <c r="C92" s="212" t="s">
        <v>431</v>
      </c>
      <c r="D92" s="212" t="str">
        <f>IF('Fraud Risk Analysis &amp; Responses'!E98="","",'Fraud Risk Analysis &amp; Responses'!E98)</f>
        <v/>
      </c>
      <c r="E92" s="212" t="str">
        <f>IF('Fraud Risk Analysis &amp; Responses'!F98="","",'Fraud Risk Analysis &amp; Responses'!F98)</f>
        <v/>
      </c>
      <c r="F92" s="217" t="str" cm="1">
        <f t="array" ref="F92">IFERROR(_xlfn.LET(_xlpm.g,LOOKUP(2,1/('Fraud Risk Analysis &amp; Responses'!$B$12:$B98&lt;&gt;""),ROW('Fraud Risk Analysis &amp; Responses'!$B$12:$B98)),_xlpm.v,INDEX('Fraud Risk Analysis &amp; Responses'!$G:$G,_xlpm.g),IF(_xlpm.v="","",_xlpm.v)),"")</f>
        <v/>
      </c>
      <c r="G92" s="217" t="str" cm="1">
        <f t="array" ref="G92">IFERROR(_xlfn.LET(_xlpm.g,LOOKUP(2,1/('Fraud Risk Analysis &amp; Responses'!$B$12:$B98&lt;&gt;""),ROW('Fraud Risk Analysis &amp; Responses'!$B$12:$B98)),_xlpm.v,INDEX('Fraud Risk Analysis &amp; Responses'!$H:$H,_xlpm.g),IF(_xlpm.v="","",_xlpm.v)),"")</f>
        <v/>
      </c>
      <c r="H92" s="217" t="str" cm="1">
        <f t="array" ref="H92">IFERROR(_xlfn.LET(_xlpm.g,LOOKUP(2,1/('Fraud Risk Analysis &amp; Responses'!$B$12:$B98&lt;&gt;""),ROW('Fraud Risk Analysis &amp; Responses'!$B$12:$B98)),_xlpm.v,INDEX('Fraud Risk Analysis &amp; Responses'!$I:$I,_xlpm.g),IF(_xlpm.v="","",_xlpm.v)),"")</f>
        <v/>
      </c>
      <c r="I92" s="218" t="str" cm="1">
        <f t="array" ref="I92">IFERROR(_xlfn.LET(_xlpm.g,LOOKUP(2,1/('Fraud Risk Analysis &amp; Responses'!$B$12:$B98&lt;&gt;""),ROW('Fraud Risk Analysis &amp; Responses'!$B$12:$B98)),_xlpm.v,INDEX('Fraud Risk Analysis &amp; Responses'!$K:$K,_xlpm.g),IF(_xlpm.v="","",_xlpm.v)),"")</f>
        <v/>
      </c>
      <c r="J92" s="212" t="str" cm="1">
        <f t="array" ref="J92">IFERROR(_xlfn.LET(_xlpm.g,LOOKUP(2,1/('Fraud Risk Analysis &amp; Responses'!$B$12:$B98&lt;&gt;""),ROW('Fraud Risk Analysis &amp; Responses'!$B$12:$B98)),_xlpm.v,INDEX('Fraud Risk Analysis &amp; Responses'!$J:$J,_xlpm.g),IF(_xlpm.v="","",_xlpm.v)),"")</f>
        <v/>
      </c>
      <c r="K92" s="212" t="str" cm="1">
        <f t="array" ref="K92">IFERROR(_xlfn.LET(_xlpm.g,LOOKUP(2,1/('Fraud Risk Analysis &amp; Responses'!$B$12:$B98&lt;&gt;""),ROW('Fraud Risk Analysis &amp; Responses'!$B$12:$B98)),_xlpm.v,INDEX('Fraud Risk Analysis &amp; Responses'!$N:$N,_xlpm.g),IF(_xlpm.v="","",_xlpm.v)),"")</f>
        <v/>
      </c>
      <c r="L92" s="219" t="s">
        <v>525</v>
      </c>
    </row>
    <row r="93" spans="1:12" ht="66" x14ac:dyDescent="0.25">
      <c r="A93" s="189">
        <v>88</v>
      </c>
      <c r="B93" s="190" t="str">
        <f>IF('Fraud Risk Analysis &amp; Responses'!D99="","",'Fraud Risk Analysis &amp; Responses'!D99)</f>
        <v>History/provision of incomplete or misleading information, and evasive answers to requests for information or access</v>
      </c>
      <c r="C93" s="212" t="s">
        <v>432</v>
      </c>
      <c r="D93" s="212" t="str">
        <f>IF('Fraud Risk Analysis &amp; Responses'!E99="","",'Fraud Risk Analysis &amp; Responses'!E99)</f>
        <v/>
      </c>
      <c r="E93" s="212" t="str">
        <f>IF('Fraud Risk Analysis &amp; Responses'!F99="","",'Fraud Risk Analysis &amp; Responses'!F99)</f>
        <v/>
      </c>
      <c r="F93" s="217" t="str" cm="1">
        <f t="array" ref="F93">IFERROR(_xlfn.LET(_xlpm.g,LOOKUP(2,1/('Fraud Risk Analysis &amp; Responses'!$B$12:$B99&lt;&gt;""),ROW('Fraud Risk Analysis &amp; Responses'!$B$12:$B99)),_xlpm.v,INDEX('Fraud Risk Analysis &amp; Responses'!$G:$G,_xlpm.g),IF(_xlpm.v="","",_xlpm.v)),"")</f>
        <v/>
      </c>
      <c r="G93" s="217" t="str" cm="1">
        <f t="array" ref="G93">IFERROR(_xlfn.LET(_xlpm.g,LOOKUP(2,1/('Fraud Risk Analysis &amp; Responses'!$B$12:$B99&lt;&gt;""),ROW('Fraud Risk Analysis &amp; Responses'!$B$12:$B99)),_xlpm.v,INDEX('Fraud Risk Analysis &amp; Responses'!$H:$H,_xlpm.g),IF(_xlpm.v="","",_xlpm.v)),"")</f>
        <v/>
      </c>
      <c r="H93" s="217" t="str" cm="1">
        <f t="array" ref="H93">IFERROR(_xlfn.LET(_xlpm.g,LOOKUP(2,1/('Fraud Risk Analysis &amp; Responses'!$B$12:$B99&lt;&gt;""),ROW('Fraud Risk Analysis &amp; Responses'!$B$12:$B99)),_xlpm.v,INDEX('Fraud Risk Analysis &amp; Responses'!$I:$I,_xlpm.g),IF(_xlpm.v="","",_xlpm.v)),"")</f>
        <v/>
      </c>
      <c r="I93" s="218" t="str" cm="1">
        <f t="array" ref="I93">IFERROR(_xlfn.LET(_xlpm.g,LOOKUP(2,1/('Fraud Risk Analysis &amp; Responses'!$B$12:$B99&lt;&gt;""),ROW('Fraud Risk Analysis &amp; Responses'!$B$12:$B99)),_xlpm.v,INDEX('Fraud Risk Analysis &amp; Responses'!$K:$K,_xlpm.g),IF(_xlpm.v="","",_xlpm.v)),"")</f>
        <v/>
      </c>
      <c r="J93" s="212" t="str" cm="1">
        <f t="array" ref="J93">IFERROR(_xlfn.LET(_xlpm.g,LOOKUP(2,1/('Fraud Risk Analysis &amp; Responses'!$B$12:$B99&lt;&gt;""),ROW('Fraud Risk Analysis &amp; Responses'!$B$12:$B99)),_xlpm.v,INDEX('Fraud Risk Analysis &amp; Responses'!$J:$J,_xlpm.g),IF(_xlpm.v="","",_xlpm.v)),"")</f>
        <v/>
      </c>
      <c r="K93" s="212" t="str" cm="1">
        <f t="array" ref="K93">IFERROR(_xlfn.LET(_xlpm.g,LOOKUP(2,1/('Fraud Risk Analysis &amp; Responses'!$B$12:$B99&lt;&gt;""),ROW('Fraud Risk Analysis &amp; Responses'!$B$12:$B99)),_xlpm.v,INDEX('Fraud Risk Analysis &amp; Responses'!$N:$N,_xlpm.g),IF(_xlpm.v="","",_xlpm.v)),"")</f>
        <v/>
      </c>
      <c r="L93" s="219" t="s">
        <v>526</v>
      </c>
    </row>
    <row r="94" spans="1:12" ht="66" x14ac:dyDescent="0.25">
      <c r="A94" s="189">
        <v>89</v>
      </c>
      <c r="B94" s="190" t="str">
        <f>IF('Fraud Risk Analysis &amp; Responses'!D100="","",'Fraud Risk Analysis &amp; Responses'!D100)</f>
        <v>Domineering management behaviour to influence audit scope; consistent choice of aggressive accounting policies</v>
      </c>
      <c r="C94" s="212" t="s">
        <v>433</v>
      </c>
      <c r="D94" s="212" t="str">
        <f>IF('Fraud Risk Analysis &amp; Responses'!E100="","",'Fraud Risk Analysis &amp; Responses'!E100)</f>
        <v/>
      </c>
      <c r="E94" s="212" t="str">
        <f>IF('Fraud Risk Analysis &amp; Responses'!F100="","",'Fraud Risk Analysis &amp; Responses'!F100)</f>
        <v/>
      </c>
      <c r="F94" s="217" t="str" cm="1">
        <f t="array" ref="F94">IFERROR(_xlfn.LET(_xlpm.g,LOOKUP(2,1/('Fraud Risk Analysis &amp; Responses'!$B$12:$B100&lt;&gt;""),ROW('Fraud Risk Analysis &amp; Responses'!$B$12:$B100)),_xlpm.v,INDEX('Fraud Risk Analysis &amp; Responses'!$G:$G,_xlpm.g),IF(_xlpm.v="","",_xlpm.v)),"")</f>
        <v/>
      </c>
      <c r="G94" s="217" t="str" cm="1">
        <f t="array" ref="G94">IFERROR(_xlfn.LET(_xlpm.g,LOOKUP(2,1/('Fraud Risk Analysis &amp; Responses'!$B$12:$B100&lt;&gt;""),ROW('Fraud Risk Analysis &amp; Responses'!$B$12:$B100)),_xlpm.v,INDEX('Fraud Risk Analysis &amp; Responses'!$H:$H,_xlpm.g),IF(_xlpm.v="","",_xlpm.v)),"")</f>
        <v/>
      </c>
      <c r="H94" s="217" t="str" cm="1">
        <f t="array" ref="H94">IFERROR(_xlfn.LET(_xlpm.g,LOOKUP(2,1/('Fraud Risk Analysis &amp; Responses'!$B$12:$B100&lt;&gt;""),ROW('Fraud Risk Analysis &amp; Responses'!$B$12:$B100)),_xlpm.v,INDEX('Fraud Risk Analysis &amp; Responses'!$I:$I,_xlpm.g),IF(_xlpm.v="","",_xlpm.v)),"")</f>
        <v/>
      </c>
      <c r="I94" s="218" t="str" cm="1">
        <f t="array" ref="I94">IFERROR(_xlfn.LET(_xlpm.g,LOOKUP(2,1/('Fraud Risk Analysis &amp; Responses'!$B$12:$B100&lt;&gt;""),ROW('Fraud Risk Analysis &amp; Responses'!$B$12:$B100)),_xlpm.v,INDEX('Fraud Risk Analysis &amp; Responses'!$K:$K,_xlpm.g),IF(_xlpm.v="","",_xlpm.v)),"")</f>
        <v/>
      </c>
      <c r="J94" s="212" t="str" cm="1">
        <f t="array" ref="J94">IFERROR(_xlfn.LET(_xlpm.g,LOOKUP(2,1/('Fraud Risk Analysis &amp; Responses'!$B$12:$B100&lt;&gt;""),ROW('Fraud Risk Analysis &amp; Responses'!$B$12:$B100)),_xlpm.v,INDEX('Fraud Risk Analysis &amp; Responses'!$J:$J,_xlpm.g),IF(_xlpm.v="","",_xlpm.v)),"")</f>
        <v/>
      </c>
      <c r="K94" s="212" t="str" cm="1">
        <f t="array" ref="K94">IFERROR(_xlfn.LET(_xlpm.g,LOOKUP(2,1/('Fraud Risk Analysis &amp; Responses'!$B$12:$B100&lt;&gt;""),ROW('Fraud Risk Analysis &amp; Responses'!$B$12:$B100)),_xlpm.v,INDEX('Fraud Risk Analysis &amp; Responses'!$N:$N,_xlpm.g),IF(_xlpm.v="","",_xlpm.v)),"")</f>
        <v/>
      </c>
      <c r="L94" s="219" t="s">
        <v>527</v>
      </c>
    </row>
    <row r="95" spans="1:12" ht="66" x14ac:dyDescent="0.25">
      <c r="A95" s="189">
        <v>90</v>
      </c>
      <c r="B95" s="190" t="str">
        <f>IF('Fraud Risk Analysis &amp; Responses'!D101="","",'Fraud Risk Analysis &amp; Responses'!D101)</f>
        <v>Other (specify)</v>
      </c>
      <c r="C95" s="212" t="s">
        <v>387</v>
      </c>
      <c r="D95" s="212" t="str">
        <f>IF('Fraud Risk Analysis &amp; Responses'!E101="","",'Fraud Risk Analysis &amp; Responses'!E101)</f>
        <v/>
      </c>
      <c r="E95" s="212" t="str">
        <f>IF('Fraud Risk Analysis &amp; Responses'!F101="","",'Fraud Risk Analysis &amp; Responses'!F101)</f>
        <v/>
      </c>
      <c r="F95" s="217" t="str" cm="1">
        <f t="array" ref="F95">IFERROR(_xlfn.LET(_xlpm.g,LOOKUP(2,1/('Fraud Risk Analysis &amp; Responses'!$B$12:$B101&lt;&gt;""),ROW('Fraud Risk Analysis &amp; Responses'!$B$12:$B101)),_xlpm.v,INDEX('Fraud Risk Analysis &amp; Responses'!$G:$G,_xlpm.g),IF(_xlpm.v="","",_xlpm.v)),"")</f>
        <v/>
      </c>
      <c r="G95" s="217" t="str" cm="1">
        <f t="array" ref="G95">IFERROR(_xlfn.LET(_xlpm.g,LOOKUP(2,1/('Fraud Risk Analysis &amp; Responses'!$B$12:$B101&lt;&gt;""),ROW('Fraud Risk Analysis &amp; Responses'!$B$12:$B101)),_xlpm.v,INDEX('Fraud Risk Analysis &amp; Responses'!$H:$H,_xlpm.g),IF(_xlpm.v="","",_xlpm.v)),"")</f>
        <v/>
      </c>
      <c r="H95" s="217" t="str" cm="1">
        <f t="array" ref="H95">IFERROR(_xlfn.LET(_xlpm.g,LOOKUP(2,1/('Fraud Risk Analysis &amp; Responses'!$B$12:$B101&lt;&gt;""),ROW('Fraud Risk Analysis &amp; Responses'!$B$12:$B101)),_xlpm.v,INDEX('Fraud Risk Analysis &amp; Responses'!$I:$I,_xlpm.g),IF(_xlpm.v="","",_xlpm.v)),"")</f>
        <v/>
      </c>
      <c r="I95" s="218" t="str" cm="1">
        <f t="array" ref="I95">IFERROR(_xlfn.LET(_xlpm.g,LOOKUP(2,1/('Fraud Risk Analysis &amp; Responses'!$B$12:$B101&lt;&gt;""),ROW('Fraud Risk Analysis &amp; Responses'!$B$12:$B101)),_xlpm.v,INDEX('Fraud Risk Analysis &amp; Responses'!$K:$K,_xlpm.g),IF(_xlpm.v="","",_xlpm.v)),"")</f>
        <v/>
      </c>
      <c r="J95" s="212" t="str" cm="1">
        <f t="array" ref="J95">IFERROR(_xlfn.LET(_xlpm.g,LOOKUP(2,1/('Fraud Risk Analysis &amp; Responses'!$B$12:$B101&lt;&gt;""),ROW('Fraud Risk Analysis &amp; Responses'!$B$12:$B101)),_xlpm.v,INDEX('Fraud Risk Analysis &amp; Responses'!$J:$J,_xlpm.g),IF(_xlpm.v="","",_xlpm.v)),"")</f>
        <v/>
      </c>
      <c r="K95" s="212" t="str" cm="1">
        <f t="array" ref="K95">IFERROR(_xlfn.LET(_xlpm.g,LOOKUP(2,1/('Fraud Risk Analysis &amp; Responses'!$B$12:$B101&lt;&gt;""),ROW('Fraud Risk Analysis &amp; Responses'!$B$12:$B101)),_xlpm.v,INDEX('Fraud Risk Analysis &amp; Responses'!$N:$N,_xlpm.g),IF(_xlpm.v="","",_xlpm.v)),"")</f>
        <v/>
      </c>
      <c r="L95" s="219" t="s">
        <v>528</v>
      </c>
    </row>
    <row r="96" spans="1:12" ht="66" x14ac:dyDescent="0.25">
      <c r="A96" s="189">
        <v>91</v>
      </c>
      <c r="B96" s="190" t="str">
        <f>IF('Fraud Risk Analysis &amp; Responses'!D102="","",'Fraud Risk Analysis &amp; Responses'!D102)</f>
        <v>Large amounts of cash on hand or processed regularly</v>
      </c>
      <c r="C96" s="212" t="s">
        <v>352</v>
      </c>
      <c r="D96" s="212" t="str">
        <f>IF('Fraud Risk Analysis &amp; Responses'!E102="","",'Fraud Risk Analysis &amp; Responses'!E102)</f>
        <v/>
      </c>
      <c r="E96" s="212" t="str">
        <f>IF('Fraud Risk Analysis &amp; Responses'!F102="","",'Fraud Risk Analysis &amp; Responses'!F102)</f>
        <v/>
      </c>
      <c r="F96" s="217" t="str" cm="1">
        <f t="array" ref="F96">IFERROR(_xlfn.LET(_xlpm.g,LOOKUP(2,1/('Fraud Risk Analysis &amp; Responses'!$B$12:$B102&lt;&gt;""),ROW('Fraud Risk Analysis &amp; Responses'!$B$12:$B102)),_xlpm.v,INDEX('Fraud Risk Analysis &amp; Responses'!$G:$G,_xlpm.g),IF(_xlpm.v="","",_xlpm.v)),"")</f>
        <v/>
      </c>
      <c r="G96" s="217" t="str" cm="1">
        <f t="array" ref="G96">IFERROR(_xlfn.LET(_xlpm.g,LOOKUP(2,1/('Fraud Risk Analysis &amp; Responses'!$B$12:$B102&lt;&gt;""),ROW('Fraud Risk Analysis &amp; Responses'!$B$12:$B102)),_xlpm.v,INDEX('Fraud Risk Analysis &amp; Responses'!$H:$H,_xlpm.g),IF(_xlpm.v="","",_xlpm.v)),"")</f>
        <v/>
      </c>
      <c r="H96" s="217" t="str" cm="1">
        <f t="array" ref="H96">IFERROR(_xlfn.LET(_xlpm.g,LOOKUP(2,1/('Fraud Risk Analysis &amp; Responses'!$B$12:$B102&lt;&gt;""),ROW('Fraud Risk Analysis &amp; Responses'!$B$12:$B102)),_xlpm.v,INDEX('Fraud Risk Analysis &amp; Responses'!$I:$I,_xlpm.g),IF(_xlpm.v="","",_xlpm.v)),"")</f>
        <v/>
      </c>
      <c r="I96" s="218" t="str" cm="1">
        <f t="array" ref="I96">IFERROR(_xlfn.LET(_xlpm.g,LOOKUP(2,1/('Fraud Risk Analysis &amp; Responses'!$B$12:$B102&lt;&gt;""),ROW('Fraud Risk Analysis &amp; Responses'!$B$12:$B102)),_xlpm.v,INDEX('Fraud Risk Analysis &amp; Responses'!$K:$K,_xlpm.g),IF(_xlpm.v="","",_xlpm.v)),"")</f>
        <v/>
      </c>
      <c r="J96" s="212" t="str" cm="1">
        <f t="array" ref="J96">IFERROR(_xlfn.LET(_xlpm.g,LOOKUP(2,1/('Fraud Risk Analysis &amp; Responses'!$B$12:$B102&lt;&gt;""),ROW('Fraud Risk Analysis &amp; Responses'!$B$12:$B102)),_xlpm.v,INDEX('Fraud Risk Analysis &amp; Responses'!$J:$J,_xlpm.g),IF(_xlpm.v="","",_xlpm.v)),"")</f>
        <v/>
      </c>
      <c r="K96" s="212" t="str" cm="1">
        <f t="array" ref="K96">IFERROR(_xlfn.LET(_xlpm.g,LOOKUP(2,1/('Fraud Risk Analysis &amp; Responses'!$B$12:$B102&lt;&gt;""),ROW('Fraud Risk Analysis &amp; Responses'!$B$12:$B102)),_xlpm.v,INDEX('Fraud Risk Analysis &amp; Responses'!$N:$N,_xlpm.g),IF(_xlpm.v="","",_xlpm.v)),"")</f>
        <v/>
      </c>
      <c r="L96" s="219" t="s">
        <v>529</v>
      </c>
    </row>
    <row r="97" spans="1:12" ht="66" x14ac:dyDescent="0.25">
      <c r="A97" s="189">
        <v>92</v>
      </c>
      <c r="B97" s="190" t="str">
        <f>IF('Fraud Risk Analysis &amp; Responses'!D103="","",'Fraud Risk Analysis &amp; Responses'!D103)</f>
        <v>Easily convertible assets (bearer bonds, precious metals, diamonds, etc.)</v>
      </c>
      <c r="C97" s="212" t="s">
        <v>353</v>
      </c>
      <c r="D97" s="212" t="str">
        <f>IF('Fraud Risk Analysis &amp; Responses'!E103="","",'Fraud Risk Analysis &amp; Responses'!E103)</f>
        <v/>
      </c>
      <c r="E97" s="212" t="str">
        <f>IF('Fraud Risk Analysis &amp; Responses'!F103="","",'Fraud Risk Analysis &amp; Responses'!F103)</f>
        <v/>
      </c>
      <c r="F97" s="217" t="str" cm="1">
        <f t="array" ref="F97">IFERROR(_xlfn.LET(_xlpm.g,LOOKUP(2,1/('Fraud Risk Analysis &amp; Responses'!$B$12:$B103&lt;&gt;""),ROW('Fraud Risk Analysis &amp; Responses'!$B$12:$B103)),_xlpm.v,INDEX('Fraud Risk Analysis &amp; Responses'!$G:$G,_xlpm.g),IF(_xlpm.v="","",_xlpm.v)),"")</f>
        <v/>
      </c>
      <c r="G97" s="217" t="str" cm="1">
        <f t="array" ref="G97">IFERROR(_xlfn.LET(_xlpm.g,LOOKUP(2,1/('Fraud Risk Analysis &amp; Responses'!$B$12:$B103&lt;&gt;""),ROW('Fraud Risk Analysis &amp; Responses'!$B$12:$B103)),_xlpm.v,INDEX('Fraud Risk Analysis &amp; Responses'!$H:$H,_xlpm.g),IF(_xlpm.v="","",_xlpm.v)),"")</f>
        <v/>
      </c>
      <c r="H97" s="217" t="str" cm="1">
        <f t="array" ref="H97">IFERROR(_xlfn.LET(_xlpm.g,LOOKUP(2,1/('Fraud Risk Analysis &amp; Responses'!$B$12:$B103&lt;&gt;""),ROW('Fraud Risk Analysis &amp; Responses'!$B$12:$B103)),_xlpm.v,INDEX('Fraud Risk Analysis &amp; Responses'!$I:$I,_xlpm.g),IF(_xlpm.v="","",_xlpm.v)),"")</f>
        <v/>
      </c>
      <c r="I97" s="218" t="str" cm="1">
        <f t="array" ref="I97">IFERROR(_xlfn.LET(_xlpm.g,LOOKUP(2,1/('Fraud Risk Analysis &amp; Responses'!$B$12:$B103&lt;&gt;""),ROW('Fraud Risk Analysis &amp; Responses'!$B$12:$B103)),_xlpm.v,INDEX('Fraud Risk Analysis &amp; Responses'!$K:$K,_xlpm.g),IF(_xlpm.v="","",_xlpm.v)),"")</f>
        <v/>
      </c>
      <c r="J97" s="212" t="str" cm="1">
        <f t="array" ref="J97">IFERROR(_xlfn.LET(_xlpm.g,LOOKUP(2,1/('Fraud Risk Analysis &amp; Responses'!$B$12:$B103&lt;&gt;""),ROW('Fraud Risk Analysis &amp; Responses'!$B$12:$B103)),_xlpm.v,INDEX('Fraud Risk Analysis &amp; Responses'!$J:$J,_xlpm.g),IF(_xlpm.v="","",_xlpm.v)),"")</f>
        <v/>
      </c>
      <c r="K97" s="212" t="str" cm="1">
        <f t="array" ref="K97">IFERROR(_xlfn.LET(_xlpm.g,LOOKUP(2,1/('Fraud Risk Analysis &amp; Responses'!$B$12:$B103&lt;&gt;""),ROW('Fraud Risk Analysis &amp; Responses'!$B$12:$B103)),_xlpm.v,INDEX('Fraud Risk Analysis &amp; Responses'!$N:$N,_xlpm.g),IF(_xlpm.v="","",_xlpm.v)),"")</f>
        <v/>
      </c>
      <c r="L97" s="219" t="s">
        <v>530</v>
      </c>
    </row>
    <row r="98" spans="1:12" ht="52.8" x14ac:dyDescent="0.25">
      <c r="A98" s="189">
        <v>93</v>
      </c>
      <c r="B98" s="190" t="str">
        <f>IF('Fraud Risk Analysis &amp; Responses'!D104="","",'Fraud Risk Analysis &amp; Responses'!D104)</f>
        <v>Poor physical/operational safeguards over cash and fixed assets</v>
      </c>
      <c r="C98" s="212" t="s">
        <v>434</v>
      </c>
      <c r="D98" s="212" t="str">
        <f>IF('Fraud Risk Analysis &amp; Responses'!E104="","",'Fraud Risk Analysis &amp; Responses'!E104)</f>
        <v/>
      </c>
      <c r="E98" s="212" t="str">
        <f>IF('Fraud Risk Analysis &amp; Responses'!F104="","",'Fraud Risk Analysis &amp; Responses'!F104)</f>
        <v/>
      </c>
      <c r="F98" s="217" t="str" cm="1">
        <f t="array" ref="F98">IFERROR(_xlfn.LET(_xlpm.g,LOOKUP(2,1/('Fraud Risk Analysis &amp; Responses'!$B$12:$B104&lt;&gt;""),ROW('Fraud Risk Analysis &amp; Responses'!$B$12:$B104)),_xlpm.v,INDEX('Fraud Risk Analysis &amp; Responses'!$G:$G,_xlpm.g),IF(_xlpm.v="","",_xlpm.v)),"")</f>
        <v/>
      </c>
      <c r="G98" s="217" t="str" cm="1">
        <f t="array" ref="G98">IFERROR(_xlfn.LET(_xlpm.g,LOOKUP(2,1/('Fraud Risk Analysis &amp; Responses'!$B$12:$B104&lt;&gt;""),ROW('Fraud Risk Analysis &amp; Responses'!$B$12:$B104)),_xlpm.v,INDEX('Fraud Risk Analysis &amp; Responses'!$H:$H,_xlpm.g),IF(_xlpm.v="","",_xlpm.v)),"")</f>
        <v/>
      </c>
      <c r="H98" s="217" t="str" cm="1">
        <f t="array" ref="H98">IFERROR(_xlfn.LET(_xlpm.g,LOOKUP(2,1/('Fraud Risk Analysis &amp; Responses'!$B$12:$B104&lt;&gt;""),ROW('Fraud Risk Analysis &amp; Responses'!$B$12:$B104)),_xlpm.v,INDEX('Fraud Risk Analysis &amp; Responses'!$I:$I,_xlpm.g),IF(_xlpm.v="","",_xlpm.v)),"")</f>
        <v/>
      </c>
      <c r="I98" s="218" t="str" cm="1">
        <f t="array" ref="I98">IFERROR(_xlfn.LET(_xlpm.g,LOOKUP(2,1/('Fraud Risk Analysis &amp; Responses'!$B$12:$B104&lt;&gt;""),ROW('Fraud Risk Analysis &amp; Responses'!$B$12:$B104)),_xlpm.v,INDEX('Fraud Risk Analysis &amp; Responses'!$K:$K,_xlpm.g),IF(_xlpm.v="","",_xlpm.v)),"")</f>
        <v/>
      </c>
      <c r="J98" s="212" t="str" cm="1">
        <f t="array" ref="J98">IFERROR(_xlfn.LET(_xlpm.g,LOOKUP(2,1/('Fraud Risk Analysis &amp; Responses'!$B$12:$B104&lt;&gt;""),ROW('Fraud Risk Analysis &amp; Responses'!$B$12:$B104)),_xlpm.v,INDEX('Fraud Risk Analysis &amp; Responses'!$J:$J,_xlpm.g),IF(_xlpm.v="","",_xlpm.v)),"")</f>
        <v/>
      </c>
      <c r="K98" s="212" t="str" cm="1">
        <f t="array" ref="K98">IFERROR(_xlfn.LET(_xlpm.g,LOOKUP(2,1/('Fraud Risk Analysis &amp; Responses'!$B$12:$B104&lt;&gt;""),ROW('Fraud Risk Analysis &amp; Responses'!$B$12:$B104)),_xlpm.v,INDEX('Fraud Risk Analysis &amp; Responses'!$N:$N,_xlpm.g),IF(_xlpm.v="","",_xlpm.v)),"")</f>
        <v/>
      </c>
      <c r="L98" s="219" t="s">
        <v>531</v>
      </c>
    </row>
    <row r="99" spans="1:12" ht="66" x14ac:dyDescent="0.25">
      <c r="A99" s="189">
        <v>94</v>
      </c>
      <c r="B99" s="190" t="str">
        <f>IF('Fraud Risk Analysis &amp; Responses'!D105="","",'Fraud Risk Analysis &amp; Responses'!D105)</f>
        <v>History of asset theft, or high number of insurance claims</v>
      </c>
      <c r="C99" s="212" t="s">
        <v>435</v>
      </c>
      <c r="D99" s="212" t="str">
        <f>IF('Fraud Risk Analysis &amp; Responses'!E105="","",'Fraud Risk Analysis &amp; Responses'!E105)</f>
        <v/>
      </c>
      <c r="E99" s="212" t="str">
        <f>IF('Fraud Risk Analysis &amp; Responses'!F105="","",'Fraud Risk Analysis &amp; Responses'!F105)</f>
        <v/>
      </c>
      <c r="F99" s="217" t="str" cm="1">
        <f t="array" ref="F99">IFERROR(_xlfn.LET(_xlpm.g,LOOKUP(2,1/('Fraud Risk Analysis &amp; Responses'!$B$12:$B105&lt;&gt;""),ROW('Fraud Risk Analysis &amp; Responses'!$B$12:$B105)),_xlpm.v,INDEX('Fraud Risk Analysis &amp; Responses'!$G:$G,_xlpm.g),IF(_xlpm.v="","",_xlpm.v)),"")</f>
        <v/>
      </c>
      <c r="G99" s="217" t="str" cm="1">
        <f t="array" ref="G99">IFERROR(_xlfn.LET(_xlpm.g,LOOKUP(2,1/('Fraud Risk Analysis &amp; Responses'!$B$12:$B105&lt;&gt;""),ROW('Fraud Risk Analysis &amp; Responses'!$B$12:$B105)),_xlpm.v,INDEX('Fraud Risk Analysis &amp; Responses'!$H:$H,_xlpm.g),IF(_xlpm.v="","",_xlpm.v)),"")</f>
        <v/>
      </c>
      <c r="H99" s="217" t="str" cm="1">
        <f t="array" ref="H99">IFERROR(_xlfn.LET(_xlpm.g,LOOKUP(2,1/('Fraud Risk Analysis &amp; Responses'!$B$12:$B105&lt;&gt;""),ROW('Fraud Risk Analysis &amp; Responses'!$B$12:$B105)),_xlpm.v,INDEX('Fraud Risk Analysis &amp; Responses'!$I:$I,_xlpm.g),IF(_xlpm.v="","",_xlpm.v)),"")</f>
        <v/>
      </c>
      <c r="I99" s="218" t="str" cm="1">
        <f t="array" ref="I99">IFERROR(_xlfn.LET(_xlpm.g,LOOKUP(2,1/('Fraud Risk Analysis &amp; Responses'!$B$12:$B105&lt;&gt;""),ROW('Fraud Risk Analysis &amp; Responses'!$B$12:$B105)),_xlpm.v,INDEX('Fraud Risk Analysis &amp; Responses'!$K:$K,_xlpm.g),IF(_xlpm.v="","",_xlpm.v)),"")</f>
        <v/>
      </c>
      <c r="J99" s="212" t="str" cm="1">
        <f t="array" ref="J99">IFERROR(_xlfn.LET(_xlpm.g,LOOKUP(2,1/('Fraud Risk Analysis &amp; Responses'!$B$12:$B105&lt;&gt;""),ROW('Fraud Risk Analysis &amp; Responses'!$B$12:$B105)),_xlpm.v,INDEX('Fraud Risk Analysis &amp; Responses'!$J:$J,_xlpm.g),IF(_xlpm.v="","",_xlpm.v)),"")</f>
        <v/>
      </c>
      <c r="K99" s="212" t="str" cm="1">
        <f t="array" ref="K99">IFERROR(_xlfn.LET(_xlpm.g,LOOKUP(2,1/('Fraud Risk Analysis &amp; Responses'!$B$12:$B105&lt;&gt;""),ROW('Fraud Risk Analysis &amp; Responses'!$B$12:$B105)),_xlpm.v,INDEX('Fraud Risk Analysis &amp; Responses'!$N:$N,_xlpm.g),IF(_xlpm.v="","",_xlpm.v)),"")</f>
        <v/>
      </c>
      <c r="L99" s="219" t="s">
        <v>532</v>
      </c>
    </row>
    <row r="100" spans="1:12" ht="66" x14ac:dyDescent="0.25">
      <c r="A100" s="189">
        <v>95</v>
      </c>
      <c r="B100" s="190" t="str">
        <f>IF('Fraud Risk Analysis &amp; Responses'!D106="","",'Fraud Risk Analysis &amp; Responses'!D106)</f>
        <v>Lack of procedures to screen job applicants for positions with access to susceptible assets; collusion with suppliers/customers</v>
      </c>
      <c r="C100" s="212" t="s">
        <v>436</v>
      </c>
      <c r="D100" s="212" t="str">
        <f>IF('Fraud Risk Analysis &amp; Responses'!E106="","",'Fraud Risk Analysis &amp; Responses'!E106)</f>
        <v/>
      </c>
      <c r="E100" s="212" t="str">
        <f>IF('Fraud Risk Analysis &amp; Responses'!F106="","",'Fraud Risk Analysis &amp; Responses'!F106)</f>
        <v/>
      </c>
      <c r="F100" s="217" t="str" cm="1">
        <f t="array" ref="F100">IFERROR(_xlfn.LET(_xlpm.g,LOOKUP(2,1/('Fraud Risk Analysis &amp; Responses'!$B$12:$B106&lt;&gt;""),ROW('Fraud Risk Analysis &amp; Responses'!$B$12:$B106)),_xlpm.v,INDEX('Fraud Risk Analysis &amp; Responses'!$G:$G,_xlpm.g),IF(_xlpm.v="","",_xlpm.v)),"")</f>
        <v/>
      </c>
      <c r="G100" s="217" t="str" cm="1">
        <f t="array" ref="G100">IFERROR(_xlfn.LET(_xlpm.g,LOOKUP(2,1/('Fraud Risk Analysis &amp; Responses'!$B$12:$B106&lt;&gt;""),ROW('Fraud Risk Analysis &amp; Responses'!$B$12:$B106)),_xlpm.v,INDEX('Fraud Risk Analysis &amp; Responses'!$H:$H,_xlpm.g),IF(_xlpm.v="","",_xlpm.v)),"")</f>
        <v/>
      </c>
      <c r="H100" s="217" t="str" cm="1">
        <f t="array" ref="H100">IFERROR(_xlfn.LET(_xlpm.g,LOOKUP(2,1/('Fraud Risk Analysis &amp; Responses'!$B$12:$B106&lt;&gt;""),ROW('Fraud Risk Analysis &amp; Responses'!$B$12:$B106)),_xlpm.v,INDEX('Fraud Risk Analysis &amp; Responses'!$I:$I,_xlpm.g),IF(_xlpm.v="","",_xlpm.v)),"")</f>
        <v/>
      </c>
      <c r="I100" s="218" t="str" cm="1">
        <f t="array" ref="I100">IFERROR(_xlfn.LET(_xlpm.g,LOOKUP(2,1/('Fraud Risk Analysis &amp; Responses'!$B$12:$B106&lt;&gt;""),ROW('Fraud Risk Analysis &amp; Responses'!$B$12:$B106)),_xlpm.v,INDEX('Fraud Risk Analysis &amp; Responses'!$K:$K,_xlpm.g),IF(_xlpm.v="","",_xlpm.v)),"")</f>
        <v/>
      </c>
      <c r="J100" s="212" t="str" cm="1">
        <f t="array" ref="J100">IFERROR(_xlfn.LET(_xlpm.g,LOOKUP(2,1/('Fraud Risk Analysis &amp; Responses'!$B$12:$B106&lt;&gt;""),ROW('Fraud Risk Analysis &amp; Responses'!$B$12:$B106)),_xlpm.v,INDEX('Fraud Risk Analysis &amp; Responses'!$J:$J,_xlpm.g),IF(_xlpm.v="","",_xlpm.v)),"")</f>
        <v/>
      </c>
      <c r="K100" s="212" t="str" cm="1">
        <f t="array" ref="K100">IFERROR(_xlfn.LET(_xlpm.g,LOOKUP(2,1/('Fraud Risk Analysis &amp; Responses'!$B$12:$B106&lt;&gt;""),ROW('Fraud Risk Analysis &amp; Responses'!$B$12:$B106)),_xlpm.v,INDEX('Fraud Risk Analysis &amp; Responses'!$N:$N,_xlpm.g),IF(_xlpm.v="","",_xlpm.v)),"")</f>
        <v/>
      </c>
      <c r="L100" s="219" t="s">
        <v>533</v>
      </c>
    </row>
    <row r="101" spans="1:12" ht="66" x14ac:dyDescent="0.25">
      <c r="A101" s="191">
        <v>96</v>
      </c>
      <c r="B101" s="192" t="str">
        <f>IF('Fraud Risk Analysis &amp; Responses'!D107="","",'Fraud Risk Analysis &amp; Responses'!D107)</f>
        <v>Financial stress of personnel, or adverse relationships between the entity and its personnel</v>
      </c>
      <c r="C101" s="220" t="s">
        <v>437</v>
      </c>
      <c r="D101" s="220" t="str">
        <f>IF('Fraud Risk Analysis &amp; Responses'!E107="","",'Fraud Risk Analysis &amp; Responses'!E107)</f>
        <v/>
      </c>
      <c r="E101" s="220" t="str">
        <f>IF('Fraud Risk Analysis &amp; Responses'!F107="","",'Fraud Risk Analysis &amp; Responses'!F107)</f>
        <v/>
      </c>
      <c r="F101" s="221" t="str" cm="1">
        <f t="array" ref="F101">IFERROR(_xlfn.LET(_xlpm.g,LOOKUP(2,1/('Fraud Risk Analysis &amp; Responses'!$B$12:$B107&lt;&gt;""),ROW('Fraud Risk Analysis &amp; Responses'!$B$12:$B107)),_xlpm.v,INDEX('Fraud Risk Analysis &amp; Responses'!$G:$G,_xlpm.g),IF(_xlpm.v="","",_xlpm.v)),"")</f>
        <v/>
      </c>
      <c r="G101" s="221" t="str" cm="1">
        <f t="array" ref="G101">IFERROR(_xlfn.LET(_xlpm.g,LOOKUP(2,1/('Fraud Risk Analysis &amp; Responses'!$B$12:$B107&lt;&gt;""),ROW('Fraud Risk Analysis &amp; Responses'!$B$12:$B107)),_xlpm.v,INDEX('Fraud Risk Analysis &amp; Responses'!$H:$H,_xlpm.g),IF(_xlpm.v="","",_xlpm.v)),"")</f>
        <v/>
      </c>
      <c r="H101" s="221" t="str" cm="1">
        <f t="array" ref="H101">IFERROR(_xlfn.LET(_xlpm.g,LOOKUP(2,1/('Fraud Risk Analysis &amp; Responses'!$B$12:$B107&lt;&gt;""),ROW('Fraud Risk Analysis &amp; Responses'!$B$12:$B107)),_xlpm.v,INDEX('Fraud Risk Analysis &amp; Responses'!$I:$I,_xlpm.g),IF(_xlpm.v="","",_xlpm.v)),"")</f>
        <v/>
      </c>
      <c r="I101" s="222" t="str" cm="1">
        <f t="array" ref="I101">IFERROR(_xlfn.LET(_xlpm.g,LOOKUP(2,1/('Fraud Risk Analysis &amp; Responses'!$B$12:$B107&lt;&gt;""),ROW('Fraud Risk Analysis &amp; Responses'!$B$12:$B107)),_xlpm.v,INDEX('Fraud Risk Analysis &amp; Responses'!$K:$K,_xlpm.g),IF(_xlpm.v="","",_xlpm.v)),"")</f>
        <v/>
      </c>
      <c r="J101" s="220" t="str" cm="1">
        <f t="array" ref="J101">IFERROR(_xlfn.LET(_xlpm.g,LOOKUP(2,1/('Fraud Risk Analysis &amp; Responses'!$B$12:$B107&lt;&gt;""),ROW('Fraud Risk Analysis &amp; Responses'!$B$12:$B107)),_xlpm.v,INDEX('Fraud Risk Analysis &amp; Responses'!$J:$J,_xlpm.g),IF(_xlpm.v="","",_xlpm.v)),"")</f>
        <v/>
      </c>
      <c r="K101" s="220" t="str" cm="1">
        <f t="array" ref="K101">IFERROR(_xlfn.LET(_xlpm.g,LOOKUP(2,1/('Fraud Risk Analysis &amp; Responses'!$B$12:$B107&lt;&gt;""),ROW('Fraud Risk Analysis &amp; Responses'!$B$12:$B107)),_xlpm.v,INDEX('Fraud Risk Analysis &amp; Responses'!$N:$N,_xlpm.g),IF(_xlpm.v="","",_xlpm.v)),"")</f>
        <v/>
      </c>
      <c r="L101" s="223" t="s">
        <v>534</v>
      </c>
    </row>
  </sheetData>
  <mergeCells count="3">
    <mergeCell ref="A2:L2"/>
    <mergeCell ref="A3:B3"/>
    <mergeCell ref="A4:B4"/>
  </mergeCells>
  <conditionalFormatting sqref="A6:L101">
    <cfRule type="expression" dxfId="0" priority="5">
      <formula>LEFT(UPPER($D6),3)="YES"</formula>
    </cfRule>
  </conditionalFormatting>
  <pageMargins left="0.7" right="0.7" top="0.75" bottom="0.75" header="0.3" footer="0.3"/>
  <tableParts count="1">
    <tablePart r:id="rId1"/>
  </tablePart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7553DF-5687-4E80-A609-D3ECF7C2229E}">
  <dimension ref="A1:F196"/>
  <sheetViews>
    <sheetView workbookViewId="0">
      <pane ySplit="5" topLeftCell="A6" activePane="bottomLeft" state="frozen"/>
      <selection pane="bottomLeft" activeCell="E6" sqref="E6"/>
    </sheetView>
  </sheetViews>
  <sheetFormatPr defaultRowHeight="14.4" x14ac:dyDescent="0.3"/>
  <cols>
    <col min="1" max="1" width="26.109375" customWidth="1"/>
    <col min="2" max="2" width="24.109375" customWidth="1"/>
    <col min="3" max="3" width="59.21875" customWidth="1"/>
    <col min="4" max="4" width="13" customWidth="1"/>
    <col min="5" max="5" width="48.109375" customWidth="1"/>
    <col min="6" max="6" width="16.6640625" customWidth="1"/>
  </cols>
  <sheetData>
    <row r="1" spans="1:6" x14ac:dyDescent="0.3">
      <c r="A1" s="135" t="s">
        <v>205</v>
      </c>
      <c r="B1" s="136"/>
      <c r="C1" s="135"/>
      <c r="D1" s="136"/>
    </row>
    <row r="3" spans="1:6" x14ac:dyDescent="0.3">
      <c r="A3" s="135" t="s">
        <v>203</v>
      </c>
      <c r="B3">
        <f>COUNTIF('Consideration for JET Testing'!D11:D106,"Yes")</f>
        <v>2</v>
      </c>
      <c r="C3" s="135" t="s">
        <v>204</v>
      </c>
      <c r="D3">
        <f>COUNTIFS('Consideration for JET Testing'!D11:D106,"Yes",'Consideration for JET Testing'!E11:E106,"&lt;&gt;")</f>
        <v>2</v>
      </c>
    </row>
    <row r="5" spans="1:6" x14ac:dyDescent="0.3">
      <c r="A5" s="137" t="s">
        <v>1</v>
      </c>
      <c r="B5" s="137" t="s">
        <v>200</v>
      </c>
      <c r="C5" s="137" t="s">
        <v>28</v>
      </c>
      <c r="D5" s="137" t="s">
        <v>201</v>
      </c>
      <c r="E5" s="137" t="s">
        <v>202</v>
      </c>
      <c r="F5" s="137" t="s">
        <v>38</v>
      </c>
    </row>
    <row r="6" spans="1:6" ht="72" x14ac:dyDescent="0.3">
      <c r="A6" s="139" cm="1">
        <f t="array" ref="A6:A7">IFERROR(_xlfn._xlws.FILTER('Consideration for JET Testing'!A11:A106,'Consideration for JET Testing'!D11:D106="Yes"),"No relevant fraud risk factors identified yet. Complete the 'Relevant (Yes/No)' column in the Fraud Risk Analysis &amp; Responses sheet.")</f>
        <v>3</v>
      </c>
      <c r="B6" s="139" t="str" cm="1">
        <f t="array" ref="B6:B7">IFERROR(_xlfn._xlws.FILTER('Consideration for JET Testing'!B11:B106,'Consideration for JET Testing'!D11:D106="Yes"),"")</f>
        <v>GOVERNANCE</v>
      </c>
      <c r="C6" s="139" t="str" cm="1">
        <f t="array" ref="C6:C7">IFERROR(_xlfn._xlws.FILTER('Consideration for JET Testing'!C11:C106,'Consideration for JET Testing'!D11:D106="Yes"),"")</f>
        <v>Board/directors are not independent of management</v>
      </c>
      <c r="D6" s="139" t="str" cm="1">
        <f t="array" ref="D6:D7">IFERROR(_xlfn._xlws.FILTER('Consideration for JET Testing'!D11:D106,'Consideration for JET Testing'!D11:D106="Yes"),"")</f>
        <v>Yes</v>
      </c>
      <c r="E6" s="139" t="str" cm="1">
        <f t="array" ref="E6:E7">IFERROR(_xlfn._xlws.FILTER('Consideration for JET Testing'!E11:E106,'Consideration for JET Testing'!D11:D106="Yes"),"")</f>
        <v>Population: related-party, intercompany and governance-linked accounts. Emphasize standard criteria A, E, F.</v>
      </c>
      <c r="F6" s="139" t="str" cm="1">
        <f t="array" ref="F6:F7">IFERROR(_xlfn._xlws.FILTER('Consideration for JET Testing'!F11:F106,'Consideration for JET Testing'!D11:D106="Yes"),"")</f>
        <v/>
      </c>
    </row>
    <row r="7" spans="1:6" x14ac:dyDescent="0.3">
      <c r="A7" s="139">
        <v>4</v>
      </c>
      <c r="B7" s="139" t="str">
        <v>GOVERNANCE</v>
      </c>
      <c r="C7" s="139" t="str">
        <v xml:space="preserve">No audit committee, </v>
      </c>
      <c r="D7" s="139" t="str">
        <v>Yes</v>
      </c>
      <c r="E7" s="139" t="str">
        <v>Population: related-party, intercompany and governance-linked accounts. Emphasize standard criteria A, E, F.</v>
      </c>
      <c r="F7" s="139" t="str">
        <v/>
      </c>
    </row>
    <row r="8" spans="1:6" x14ac:dyDescent="0.3">
      <c r="A8" s="139"/>
      <c r="B8" s="139"/>
      <c r="C8" s="139"/>
      <c r="D8" s="139"/>
      <c r="E8" s="139"/>
      <c r="F8" s="139"/>
    </row>
    <row r="9" spans="1:6" x14ac:dyDescent="0.3">
      <c r="A9" s="139"/>
      <c r="B9" s="139"/>
      <c r="C9" s="139"/>
      <c r="D9" s="139"/>
      <c r="E9" s="139"/>
      <c r="F9" s="139"/>
    </row>
    <row r="10" spans="1:6" x14ac:dyDescent="0.3">
      <c r="A10" s="139"/>
      <c r="B10" s="139"/>
      <c r="C10" s="139"/>
      <c r="D10" s="139"/>
      <c r="E10" s="139"/>
      <c r="F10" s="139"/>
    </row>
    <row r="11" spans="1:6" x14ac:dyDescent="0.3">
      <c r="A11" s="139"/>
      <c r="B11" s="139"/>
      <c r="C11" s="139"/>
      <c r="D11" s="139"/>
      <c r="E11" s="139"/>
      <c r="F11" s="139"/>
    </row>
    <row r="12" spans="1:6" x14ac:dyDescent="0.3">
      <c r="A12" s="139"/>
      <c r="B12" s="139"/>
      <c r="C12" s="139"/>
      <c r="D12" s="139"/>
      <c r="E12" s="139"/>
      <c r="F12" s="139"/>
    </row>
    <row r="13" spans="1:6" x14ac:dyDescent="0.3">
      <c r="A13" s="139"/>
      <c r="B13" s="139"/>
      <c r="C13" s="139"/>
      <c r="D13" s="139"/>
      <c r="E13" s="139"/>
      <c r="F13" s="139"/>
    </row>
    <row r="14" spans="1:6" x14ac:dyDescent="0.3">
      <c r="A14" s="139"/>
      <c r="B14" s="139"/>
      <c r="C14" s="139"/>
      <c r="D14" s="139"/>
      <c r="E14" s="139"/>
      <c r="F14" s="139"/>
    </row>
    <row r="15" spans="1:6" x14ac:dyDescent="0.3">
      <c r="A15" s="139"/>
      <c r="B15" s="139"/>
      <c r="C15" s="139"/>
      <c r="D15" s="139"/>
      <c r="E15" s="139"/>
      <c r="F15" s="139"/>
    </row>
    <row r="16" spans="1:6" x14ac:dyDescent="0.3">
      <c r="A16" s="139"/>
      <c r="B16" s="139"/>
      <c r="C16" s="139"/>
      <c r="D16" s="139"/>
      <c r="E16" s="139"/>
      <c r="F16" s="139"/>
    </row>
    <row r="17" spans="1:6" x14ac:dyDescent="0.3">
      <c r="A17" s="139"/>
      <c r="B17" s="139"/>
      <c r="C17" s="139"/>
      <c r="D17" s="139"/>
      <c r="E17" s="139"/>
      <c r="F17" s="139"/>
    </row>
    <row r="18" spans="1:6" x14ac:dyDescent="0.3">
      <c r="A18" s="139"/>
      <c r="B18" s="139"/>
      <c r="C18" s="139"/>
      <c r="D18" s="139"/>
      <c r="E18" s="139"/>
      <c r="F18" s="139"/>
    </row>
    <row r="19" spans="1:6" x14ac:dyDescent="0.3">
      <c r="A19" s="139"/>
      <c r="B19" s="139"/>
      <c r="C19" s="139"/>
      <c r="D19" s="139"/>
      <c r="E19" s="139"/>
      <c r="F19" s="139"/>
    </row>
    <row r="20" spans="1:6" x14ac:dyDescent="0.3">
      <c r="A20" s="139"/>
      <c r="B20" s="139"/>
      <c r="C20" s="139"/>
      <c r="D20" s="139"/>
      <c r="E20" s="139"/>
      <c r="F20" s="139"/>
    </row>
    <row r="21" spans="1:6" x14ac:dyDescent="0.3">
      <c r="A21" s="139"/>
      <c r="B21" s="139"/>
      <c r="C21" s="139"/>
      <c r="D21" s="139"/>
      <c r="E21" s="139"/>
      <c r="F21" s="139"/>
    </row>
    <row r="22" spans="1:6" x14ac:dyDescent="0.3">
      <c r="A22" s="139"/>
      <c r="B22" s="139"/>
      <c r="C22" s="139"/>
      <c r="D22" s="139"/>
      <c r="E22" s="139"/>
      <c r="F22" s="139"/>
    </row>
    <row r="23" spans="1:6" x14ac:dyDescent="0.3">
      <c r="A23" s="139"/>
      <c r="B23" s="139"/>
      <c r="C23" s="139"/>
      <c r="D23" s="139"/>
      <c r="E23" s="139"/>
      <c r="F23" s="139"/>
    </row>
    <row r="24" spans="1:6" x14ac:dyDescent="0.3">
      <c r="A24" s="139"/>
      <c r="B24" s="139"/>
      <c r="C24" s="139"/>
      <c r="D24" s="139"/>
      <c r="E24" s="139"/>
      <c r="F24" s="139"/>
    </row>
    <row r="25" spans="1:6" x14ac:dyDescent="0.3">
      <c r="A25" s="139"/>
      <c r="B25" s="139"/>
      <c r="C25" s="139"/>
      <c r="D25" s="139"/>
      <c r="E25" s="139"/>
      <c r="F25" s="139"/>
    </row>
    <row r="26" spans="1:6" x14ac:dyDescent="0.3">
      <c r="A26" s="138"/>
      <c r="B26" s="138"/>
      <c r="C26" s="138"/>
      <c r="D26" s="138"/>
      <c r="E26" s="138"/>
      <c r="F26" s="138"/>
    </row>
    <row r="27" spans="1:6" x14ac:dyDescent="0.3">
      <c r="A27" s="138"/>
      <c r="B27" s="138"/>
      <c r="C27" s="138"/>
      <c r="D27" s="138"/>
      <c r="E27" s="138"/>
      <c r="F27" s="138"/>
    </row>
    <row r="28" spans="1:6" x14ac:dyDescent="0.3">
      <c r="A28" s="138"/>
      <c r="B28" s="138"/>
      <c r="C28" s="138"/>
      <c r="D28" s="138"/>
      <c r="E28" s="138"/>
      <c r="F28" s="138"/>
    </row>
    <row r="29" spans="1:6" x14ac:dyDescent="0.3">
      <c r="A29" s="138"/>
      <c r="B29" s="138"/>
      <c r="C29" s="138"/>
      <c r="D29" s="138"/>
      <c r="E29" s="138"/>
      <c r="F29" s="138"/>
    </row>
    <row r="30" spans="1:6" x14ac:dyDescent="0.3">
      <c r="A30" s="138"/>
      <c r="B30" s="138"/>
      <c r="C30" s="138"/>
      <c r="D30" s="138"/>
      <c r="E30" s="138"/>
      <c r="F30" s="138"/>
    </row>
    <row r="31" spans="1:6" x14ac:dyDescent="0.3">
      <c r="A31" s="138"/>
      <c r="B31" s="138"/>
      <c r="C31" s="138"/>
      <c r="D31" s="138"/>
      <c r="E31" s="138"/>
      <c r="F31" s="138"/>
    </row>
    <row r="32" spans="1:6" x14ac:dyDescent="0.3">
      <c r="A32" s="138"/>
      <c r="B32" s="138"/>
      <c r="C32" s="138"/>
      <c r="D32" s="138"/>
      <c r="E32" s="138"/>
      <c r="F32" s="138"/>
    </row>
    <row r="33" spans="1:6" x14ac:dyDescent="0.3">
      <c r="A33" s="138"/>
      <c r="B33" s="138"/>
      <c r="C33" s="138"/>
      <c r="D33" s="138"/>
      <c r="E33" s="138"/>
      <c r="F33" s="138"/>
    </row>
    <row r="34" spans="1:6" x14ac:dyDescent="0.3">
      <c r="A34" s="138"/>
      <c r="B34" s="138"/>
      <c r="C34" s="138"/>
      <c r="D34" s="138"/>
      <c r="E34" s="138"/>
      <c r="F34" s="138"/>
    </row>
    <row r="35" spans="1:6" x14ac:dyDescent="0.3">
      <c r="A35" s="138"/>
      <c r="B35" s="138"/>
      <c r="C35" s="138"/>
      <c r="D35" s="138"/>
      <c r="E35" s="138"/>
      <c r="F35" s="138"/>
    </row>
    <row r="36" spans="1:6" x14ac:dyDescent="0.3">
      <c r="A36" s="138"/>
      <c r="B36" s="138"/>
      <c r="C36" s="138"/>
      <c r="D36" s="138"/>
      <c r="E36" s="138"/>
      <c r="F36" s="138"/>
    </row>
    <row r="37" spans="1:6" x14ac:dyDescent="0.3">
      <c r="A37" s="138"/>
      <c r="B37" s="138"/>
      <c r="C37" s="138"/>
      <c r="D37" s="138"/>
      <c r="E37" s="138"/>
      <c r="F37" s="138"/>
    </row>
    <row r="38" spans="1:6" x14ac:dyDescent="0.3">
      <c r="A38" s="138"/>
      <c r="B38" s="138"/>
      <c r="C38" s="138"/>
      <c r="D38" s="138"/>
      <c r="E38" s="138"/>
      <c r="F38" s="138"/>
    </row>
    <row r="39" spans="1:6" x14ac:dyDescent="0.3">
      <c r="A39" s="138"/>
      <c r="B39" s="138"/>
      <c r="C39" s="138"/>
      <c r="D39" s="138"/>
      <c r="E39" s="138"/>
      <c r="F39" s="138"/>
    </row>
    <row r="40" spans="1:6" x14ac:dyDescent="0.3">
      <c r="A40" s="138"/>
      <c r="B40" s="138"/>
      <c r="C40" s="138"/>
      <c r="D40" s="138"/>
      <c r="E40" s="138"/>
      <c r="F40" s="138"/>
    </row>
    <row r="41" spans="1:6" x14ac:dyDescent="0.3">
      <c r="A41" s="138"/>
      <c r="B41" s="138"/>
      <c r="C41" s="138"/>
      <c r="D41" s="138"/>
      <c r="E41" s="138"/>
      <c r="F41" s="138"/>
    </row>
    <row r="42" spans="1:6" x14ac:dyDescent="0.3">
      <c r="A42" s="138"/>
      <c r="B42" s="138"/>
      <c r="C42" s="138"/>
      <c r="D42" s="138"/>
      <c r="E42" s="138"/>
      <c r="F42" s="138"/>
    </row>
    <row r="43" spans="1:6" x14ac:dyDescent="0.3">
      <c r="A43" s="138"/>
      <c r="B43" s="138"/>
      <c r="C43" s="138"/>
      <c r="D43" s="138"/>
      <c r="E43" s="138"/>
      <c r="F43" s="138"/>
    </row>
    <row r="44" spans="1:6" x14ac:dyDescent="0.3">
      <c r="A44" s="138"/>
      <c r="B44" s="138"/>
      <c r="C44" s="138"/>
      <c r="D44" s="138"/>
      <c r="E44" s="138"/>
      <c r="F44" s="138"/>
    </row>
    <row r="45" spans="1:6" x14ac:dyDescent="0.3">
      <c r="A45" s="138"/>
      <c r="B45" s="138"/>
      <c r="C45" s="138"/>
      <c r="D45" s="138"/>
      <c r="E45" s="138"/>
      <c r="F45" s="138"/>
    </row>
    <row r="46" spans="1:6" x14ac:dyDescent="0.3">
      <c r="A46" s="138"/>
      <c r="B46" s="138"/>
      <c r="C46" s="138"/>
      <c r="D46" s="138"/>
      <c r="E46" s="138"/>
      <c r="F46" s="138"/>
    </row>
    <row r="47" spans="1:6" x14ac:dyDescent="0.3">
      <c r="A47" s="138"/>
      <c r="B47" s="138"/>
      <c r="C47" s="138"/>
      <c r="D47" s="138"/>
      <c r="E47" s="138"/>
      <c r="F47" s="138"/>
    </row>
    <row r="48" spans="1:6" x14ac:dyDescent="0.3">
      <c r="A48" s="138"/>
      <c r="B48" s="138"/>
      <c r="C48" s="138"/>
      <c r="D48" s="138"/>
      <c r="E48" s="138"/>
      <c r="F48" s="138"/>
    </row>
    <row r="49" spans="1:6" x14ac:dyDescent="0.3">
      <c r="A49" s="138"/>
      <c r="B49" s="138"/>
      <c r="C49" s="138"/>
      <c r="D49" s="138"/>
      <c r="E49" s="138"/>
      <c r="F49" s="138"/>
    </row>
    <row r="50" spans="1:6" x14ac:dyDescent="0.3">
      <c r="A50" s="138"/>
      <c r="B50" s="138"/>
      <c r="C50" s="138"/>
      <c r="D50" s="138"/>
      <c r="E50" s="138"/>
      <c r="F50" s="138"/>
    </row>
    <row r="51" spans="1:6" x14ac:dyDescent="0.3">
      <c r="A51" s="138"/>
      <c r="B51" s="138"/>
      <c r="C51" s="138"/>
      <c r="D51" s="138"/>
      <c r="E51" s="138"/>
      <c r="F51" s="138"/>
    </row>
    <row r="52" spans="1:6" x14ac:dyDescent="0.3">
      <c r="A52" s="138"/>
      <c r="B52" s="138"/>
      <c r="C52" s="138"/>
      <c r="D52" s="138"/>
      <c r="E52" s="138"/>
      <c r="F52" s="138"/>
    </row>
    <row r="53" spans="1:6" x14ac:dyDescent="0.3">
      <c r="A53" s="138"/>
      <c r="B53" s="138"/>
      <c r="C53" s="138"/>
      <c r="D53" s="138"/>
      <c r="E53" s="138"/>
      <c r="F53" s="138"/>
    </row>
    <row r="54" spans="1:6" x14ac:dyDescent="0.3">
      <c r="A54" s="138"/>
      <c r="B54" s="138"/>
      <c r="C54" s="138"/>
      <c r="D54" s="138"/>
      <c r="E54" s="138"/>
      <c r="F54" s="138"/>
    </row>
    <row r="55" spans="1:6" x14ac:dyDescent="0.3">
      <c r="A55" s="138"/>
      <c r="B55" s="138"/>
      <c r="C55" s="138"/>
      <c r="D55" s="138"/>
      <c r="E55" s="138"/>
      <c r="F55" s="138"/>
    </row>
    <row r="56" spans="1:6" x14ac:dyDescent="0.3">
      <c r="A56" s="138"/>
      <c r="B56" s="138"/>
      <c r="C56" s="138"/>
      <c r="D56" s="138"/>
      <c r="E56" s="138"/>
      <c r="F56" s="138"/>
    </row>
    <row r="57" spans="1:6" x14ac:dyDescent="0.3">
      <c r="A57" s="138"/>
      <c r="B57" s="138"/>
      <c r="C57" s="138"/>
      <c r="D57" s="138"/>
      <c r="E57" s="138"/>
      <c r="F57" s="138"/>
    </row>
    <row r="58" spans="1:6" x14ac:dyDescent="0.3">
      <c r="A58" s="138"/>
      <c r="B58" s="138"/>
      <c r="C58" s="138"/>
      <c r="D58" s="138"/>
      <c r="E58" s="138"/>
      <c r="F58" s="138"/>
    </row>
    <row r="59" spans="1:6" x14ac:dyDescent="0.3">
      <c r="A59" s="138"/>
      <c r="B59" s="138"/>
      <c r="C59" s="138"/>
      <c r="D59" s="138"/>
      <c r="E59" s="138"/>
      <c r="F59" s="138"/>
    </row>
    <row r="60" spans="1:6" x14ac:dyDescent="0.3">
      <c r="A60" s="138"/>
      <c r="B60" s="138"/>
      <c r="C60" s="138"/>
      <c r="D60" s="138"/>
      <c r="E60" s="138"/>
      <c r="F60" s="138"/>
    </row>
    <row r="61" spans="1:6" x14ac:dyDescent="0.3">
      <c r="A61" s="138"/>
      <c r="B61" s="138"/>
      <c r="C61" s="138"/>
      <c r="D61" s="138"/>
      <c r="E61" s="138"/>
      <c r="F61" s="138"/>
    </row>
    <row r="62" spans="1:6" x14ac:dyDescent="0.3">
      <c r="A62" s="138"/>
      <c r="B62" s="138"/>
      <c r="C62" s="138"/>
      <c r="D62" s="138"/>
      <c r="E62" s="138"/>
      <c r="F62" s="138"/>
    </row>
    <row r="63" spans="1:6" x14ac:dyDescent="0.3">
      <c r="A63" s="138"/>
      <c r="B63" s="138"/>
      <c r="C63" s="138"/>
      <c r="D63" s="138"/>
      <c r="E63" s="138"/>
      <c r="F63" s="138"/>
    </row>
    <row r="64" spans="1:6" x14ac:dyDescent="0.3">
      <c r="A64" s="138"/>
      <c r="B64" s="138"/>
      <c r="C64" s="138"/>
      <c r="D64" s="138"/>
      <c r="E64" s="138"/>
      <c r="F64" s="138"/>
    </row>
    <row r="65" spans="1:6" x14ac:dyDescent="0.3">
      <c r="A65" s="138"/>
      <c r="B65" s="138"/>
      <c r="C65" s="138"/>
      <c r="D65" s="138"/>
      <c r="E65" s="138"/>
      <c r="F65" s="138"/>
    </row>
    <row r="66" spans="1:6" x14ac:dyDescent="0.3">
      <c r="A66" s="138"/>
      <c r="B66" s="138"/>
      <c r="C66" s="138"/>
      <c r="D66" s="138"/>
      <c r="E66" s="138"/>
      <c r="F66" s="138"/>
    </row>
    <row r="67" spans="1:6" x14ac:dyDescent="0.3">
      <c r="A67" s="138"/>
      <c r="B67" s="138"/>
      <c r="C67" s="138"/>
      <c r="D67" s="138"/>
      <c r="E67" s="138"/>
      <c r="F67" s="138"/>
    </row>
    <row r="68" spans="1:6" x14ac:dyDescent="0.3">
      <c r="A68" s="138"/>
      <c r="B68" s="138"/>
      <c r="C68" s="138"/>
      <c r="D68" s="138"/>
      <c r="E68" s="138"/>
      <c r="F68" s="138"/>
    </row>
    <row r="69" spans="1:6" x14ac:dyDescent="0.3">
      <c r="A69" s="138"/>
      <c r="B69" s="138"/>
      <c r="C69" s="138"/>
      <c r="D69" s="138"/>
      <c r="E69" s="138"/>
      <c r="F69" s="138"/>
    </row>
    <row r="70" spans="1:6" x14ac:dyDescent="0.3">
      <c r="A70" s="138"/>
      <c r="B70" s="138"/>
      <c r="C70" s="138"/>
      <c r="D70" s="138"/>
      <c r="E70" s="138"/>
      <c r="F70" s="138"/>
    </row>
    <row r="71" spans="1:6" x14ac:dyDescent="0.3">
      <c r="A71" s="138"/>
      <c r="B71" s="138"/>
      <c r="C71" s="138"/>
      <c r="D71" s="138"/>
      <c r="E71" s="138"/>
      <c r="F71" s="138"/>
    </row>
    <row r="72" spans="1:6" x14ac:dyDescent="0.3">
      <c r="A72" s="138"/>
      <c r="B72" s="138"/>
      <c r="C72" s="138"/>
      <c r="D72" s="138"/>
      <c r="E72" s="138"/>
      <c r="F72" s="138"/>
    </row>
    <row r="73" spans="1:6" x14ac:dyDescent="0.3">
      <c r="A73" s="138"/>
      <c r="B73" s="138"/>
      <c r="C73" s="138"/>
      <c r="D73" s="138"/>
      <c r="E73" s="138"/>
      <c r="F73" s="138"/>
    </row>
    <row r="74" spans="1:6" x14ac:dyDescent="0.3">
      <c r="A74" s="138"/>
      <c r="B74" s="138"/>
      <c r="C74" s="138"/>
      <c r="D74" s="138"/>
      <c r="E74" s="138"/>
      <c r="F74" s="138"/>
    </row>
    <row r="75" spans="1:6" x14ac:dyDescent="0.3">
      <c r="A75" s="138"/>
      <c r="B75" s="138"/>
      <c r="C75" s="138"/>
      <c r="D75" s="138"/>
      <c r="E75" s="138"/>
      <c r="F75" s="138"/>
    </row>
    <row r="76" spans="1:6" x14ac:dyDescent="0.3">
      <c r="A76" s="138"/>
      <c r="B76" s="138"/>
      <c r="C76" s="138"/>
      <c r="D76" s="138"/>
      <c r="E76" s="138"/>
      <c r="F76" s="138"/>
    </row>
    <row r="77" spans="1:6" x14ac:dyDescent="0.3">
      <c r="A77" s="138"/>
      <c r="B77" s="138"/>
      <c r="C77" s="138"/>
      <c r="D77" s="138"/>
      <c r="E77" s="138"/>
      <c r="F77" s="138"/>
    </row>
    <row r="78" spans="1:6" x14ac:dyDescent="0.3">
      <c r="A78" s="138"/>
      <c r="B78" s="138"/>
      <c r="C78" s="138"/>
      <c r="D78" s="138"/>
      <c r="E78" s="138"/>
      <c r="F78" s="138"/>
    </row>
    <row r="79" spans="1:6" x14ac:dyDescent="0.3">
      <c r="A79" s="138"/>
      <c r="B79" s="138"/>
      <c r="C79" s="138"/>
      <c r="D79" s="138"/>
      <c r="E79" s="138"/>
      <c r="F79" s="138"/>
    </row>
    <row r="80" spans="1:6" x14ac:dyDescent="0.3">
      <c r="A80" s="138"/>
      <c r="B80" s="138"/>
      <c r="C80" s="138"/>
      <c r="D80" s="138"/>
      <c r="E80" s="138"/>
      <c r="F80" s="138"/>
    </row>
    <row r="81" spans="1:6" x14ac:dyDescent="0.3">
      <c r="A81" s="138"/>
      <c r="B81" s="138"/>
      <c r="C81" s="138"/>
      <c r="D81" s="138"/>
      <c r="E81" s="138"/>
      <c r="F81" s="138"/>
    </row>
    <row r="82" spans="1:6" x14ac:dyDescent="0.3">
      <c r="A82" s="138"/>
      <c r="B82" s="138"/>
      <c r="C82" s="138"/>
      <c r="D82" s="138"/>
      <c r="E82" s="138"/>
      <c r="F82" s="138"/>
    </row>
    <row r="83" spans="1:6" x14ac:dyDescent="0.3">
      <c r="A83" s="138"/>
      <c r="B83" s="138"/>
      <c r="C83" s="138"/>
      <c r="D83" s="138"/>
      <c r="E83" s="138"/>
      <c r="F83" s="138"/>
    </row>
    <row r="84" spans="1:6" x14ac:dyDescent="0.3">
      <c r="A84" s="138"/>
      <c r="B84" s="138"/>
      <c r="C84" s="138"/>
      <c r="D84" s="138"/>
      <c r="E84" s="138"/>
      <c r="F84" s="138"/>
    </row>
    <row r="85" spans="1:6" x14ac:dyDescent="0.3">
      <c r="A85" s="138"/>
      <c r="B85" s="138"/>
      <c r="C85" s="138"/>
      <c r="D85" s="138"/>
      <c r="E85" s="138"/>
      <c r="F85" s="138"/>
    </row>
    <row r="86" spans="1:6" x14ac:dyDescent="0.3">
      <c r="A86" s="138"/>
      <c r="B86" s="138"/>
      <c r="C86" s="138"/>
      <c r="D86" s="138"/>
      <c r="E86" s="138"/>
      <c r="F86" s="138"/>
    </row>
    <row r="87" spans="1:6" x14ac:dyDescent="0.3">
      <c r="A87" s="138"/>
      <c r="B87" s="138"/>
      <c r="C87" s="138"/>
      <c r="D87" s="138"/>
      <c r="E87" s="138"/>
      <c r="F87" s="138"/>
    </row>
    <row r="88" spans="1:6" x14ac:dyDescent="0.3">
      <c r="A88" s="138"/>
      <c r="B88" s="138"/>
      <c r="C88" s="138"/>
      <c r="D88" s="138"/>
      <c r="E88" s="138"/>
      <c r="F88" s="138"/>
    </row>
    <row r="89" spans="1:6" x14ac:dyDescent="0.3">
      <c r="A89" s="138"/>
      <c r="B89" s="138"/>
      <c r="C89" s="138"/>
      <c r="D89" s="138"/>
      <c r="E89" s="138"/>
      <c r="F89" s="138"/>
    </row>
    <row r="90" spans="1:6" x14ac:dyDescent="0.3">
      <c r="A90" s="138"/>
      <c r="B90" s="138"/>
      <c r="C90" s="138"/>
      <c r="D90" s="138"/>
      <c r="E90" s="138"/>
      <c r="F90" s="138"/>
    </row>
    <row r="91" spans="1:6" x14ac:dyDescent="0.3">
      <c r="A91" s="138"/>
      <c r="B91" s="138"/>
      <c r="C91" s="138"/>
      <c r="D91" s="138"/>
      <c r="E91" s="138"/>
      <c r="F91" s="138"/>
    </row>
    <row r="92" spans="1:6" x14ac:dyDescent="0.3">
      <c r="A92" s="138"/>
      <c r="B92" s="138"/>
      <c r="C92" s="138"/>
      <c r="D92" s="138"/>
      <c r="E92" s="138"/>
      <c r="F92" s="138"/>
    </row>
    <row r="93" spans="1:6" x14ac:dyDescent="0.3">
      <c r="A93" s="138"/>
      <c r="B93" s="138"/>
      <c r="C93" s="138"/>
      <c r="D93" s="138"/>
      <c r="E93" s="138"/>
      <c r="F93" s="138"/>
    </row>
    <row r="94" spans="1:6" x14ac:dyDescent="0.3">
      <c r="A94" s="138"/>
      <c r="B94" s="138"/>
      <c r="C94" s="138"/>
      <c r="D94" s="138"/>
      <c r="E94" s="138"/>
      <c r="F94" s="138"/>
    </row>
    <row r="95" spans="1:6" x14ac:dyDescent="0.3">
      <c r="A95" s="138"/>
      <c r="B95" s="138"/>
      <c r="C95" s="138"/>
      <c r="D95" s="138"/>
      <c r="E95" s="138"/>
      <c r="F95" s="138"/>
    </row>
    <row r="96" spans="1:6" x14ac:dyDescent="0.3">
      <c r="A96" s="138"/>
      <c r="B96" s="138"/>
      <c r="C96" s="138"/>
      <c r="D96" s="138"/>
      <c r="E96" s="138"/>
      <c r="F96" s="138"/>
    </row>
    <row r="97" spans="1:6" x14ac:dyDescent="0.3">
      <c r="A97" s="138"/>
      <c r="B97" s="138"/>
      <c r="C97" s="138"/>
      <c r="D97" s="138"/>
      <c r="E97" s="138"/>
      <c r="F97" s="138"/>
    </row>
    <row r="98" spans="1:6" x14ac:dyDescent="0.3">
      <c r="A98" s="138"/>
      <c r="B98" s="138"/>
      <c r="C98" s="138"/>
      <c r="D98" s="138"/>
      <c r="E98" s="138"/>
      <c r="F98" s="138"/>
    </row>
    <row r="99" spans="1:6" x14ac:dyDescent="0.3">
      <c r="A99" s="138"/>
      <c r="B99" s="138"/>
      <c r="C99" s="138"/>
      <c r="D99" s="138"/>
      <c r="E99" s="138"/>
      <c r="F99" s="138"/>
    </row>
    <row r="100" spans="1:6" x14ac:dyDescent="0.3">
      <c r="A100" s="138"/>
      <c r="B100" s="138"/>
      <c r="C100" s="138"/>
      <c r="D100" s="138"/>
      <c r="E100" s="138"/>
      <c r="F100" s="138"/>
    </row>
    <row r="101" spans="1:6" x14ac:dyDescent="0.3">
      <c r="A101" s="138"/>
      <c r="B101" s="138"/>
      <c r="C101" s="138"/>
      <c r="D101" s="138"/>
      <c r="E101" s="138"/>
      <c r="F101" s="138"/>
    </row>
    <row r="102" spans="1:6" x14ac:dyDescent="0.3">
      <c r="A102" s="138"/>
      <c r="B102" s="138"/>
      <c r="C102" s="138"/>
      <c r="D102" s="138"/>
      <c r="E102" s="138"/>
      <c r="F102" s="138"/>
    </row>
    <row r="103" spans="1:6" x14ac:dyDescent="0.3">
      <c r="A103" s="138"/>
      <c r="B103" s="138"/>
      <c r="C103" s="138"/>
      <c r="D103" s="138"/>
      <c r="E103" s="138"/>
      <c r="F103" s="138"/>
    </row>
    <row r="104" spans="1:6" x14ac:dyDescent="0.3">
      <c r="A104" s="138"/>
      <c r="B104" s="138"/>
      <c r="C104" s="138"/>
      <c r="D104" s="138"/>
      <c r="E104" s="138"/>
      <c r="F104" s="138"/>
    </row>
    <row r="105" spans="1:6" x14ac:dyDescent="0.3">
      <c r="A105" s="138"/>
      <c r="B105" s="138"/>
      <c r="C105" s="138"/>
      <c r="D105" s="138"/>
      <c r="E105" s="138"/>
      <c r="F105" s="138"/>
    </row>
    <row r="106" spans="1:6" x14ac:dyDescent="0.3">
      <c r="A106" s="138"/>
      <c r="B106" s="138"/>
      <c r="C106" s="138"/>
      <c r="D106" s="138"/>
      <c r="E106" s="138"/>
      <c r="F106" s="138"/>
    </row>
    <row r="107" spans="1:6" x14ac:dyDescent="0.3">
      <c r="A107" s="138"/>
      <c r="B107" s="138"/>
      <c r="C107" s="138"/>
      <c r="D107" s="138"/>
      <c r="E107" s="138"/>
      <c r="F107" s="138"/>
    </row>
    <row r="108" spans="1:6" x14ac:dyDescent="0.3">
      <c r="A108" s="138"/>
      <c r="B108" s="138"/>
      <c r="C108" s="138"/>
      <c r="D108" s="138"/>
      <c r="E108" s="138"/>
      <c r="F108" s="138"/>
    </row>
    <row r="109" spans="1:6" x14ac:dyDescent="0.3">
      <c r="A109" s="138"/>
      <c r="B109" s="138"/>
      <c r="C109" s="138"/>
      <c r="D109" s="138"/>
      <c r="E109" s="138"/>
      <c r="F109" s="138"/>
    </row>
    <row r="110" spans="1:6" x14ac:dyDescent="0.3">
      <c r="A110" s="138"/>
      <c r="B110" s="138"/>
      <c r="C110" s="138"/>
      <c r="D110" s="138"/>
      <c r="E110" s="138"/>
      <c r="F110" s="138"/>
    </row>
    <row r="111" spans="1:6" x14ac:dyDescent="0.3">
      <c r="A111" s="138"/>
      <c r="B111" s="138"/>
      <c r="C111" s="138"/>
      <c r="D111" s="138"/>
      <c r="E111" s="138"/>
      <c r="F111" s="138"/>
    </row>
    <row r="112" spans="1:6" x14ac:dyDescent="0.3">
      <c r="A112" s="138"/>
      <c r="B112" s="138"/>
      <c r="C112" s="138"/>
      <c r="D112" s="138"/>
      <c r="E112" s="138"/>
      <c r="F112" s="138"/>
    </row>
    <row r="113" spans="1:6" x14ac:dyDescent="0.3">
      <c r="A113" s="138"/>
      <c r="B113" s="138"/>
      <c r="C113" s="138"/>
      <c r="D113" s="138"/>
      <c r="E113" s="138"/>
      <c r="F113" s="138"/>
    </row>
    <row r="114" spans="1:6" x14ac:dyDescent="0.3">
      <c r="A114" s="138"/>
      <c r="B114" s="138"/>
      <c r="C114" s="138"/>
      <c r="D114" s="138"/>
      <c r="E114" s="138"/>
      <c r="F114" s="138"/>
    </row>
    <row r="115" spans="1:6" x14ac:dyDescent="0.3">
      <c r="A115" s="138"/>
      <c r="B115" s="138"/>
      <c r="C115" s="138"/>
      <c r="D115" s="138"/>
      <c r="E115" s="138"/>
      <c r="F115" s="138"/>
    </row>
    <row r="116" spans="1:6" x14ac:dyDescent="0.3">
      <c r="A116" s="138"/>
      <c r="B116" s="138"/>
      <c r="C116" s="138"/>
      <c r="D116" s="138"/>
      <c r="E116" s="138"/>
      <c r="F116" s="138"/>
    </row>
    <row r="117" spans="1:6" x14ac:dyDescent="0.3">
      <c r="A117" s="138"/>
      <c r="B117" s="138"/>
      <c r="C117" s="138"/>
      <c r="D117" s="138"/>
      <c r="E117" s="138"/>
      <c r="F117" s="138"/>
    </row>
    <row r="118" spans="1:6" x14ac:dyDescent="0.3">
      <c r="A118" s="138"/>
      <c r="B118" s="138"/>
      <c r="C118" s="138"/>
      <c r="D118" s="138"/>
      <c r="E118" s="138"/>
      <c r="F118" s="138"/>
    </row>
    <row r="119" spans="1:6" x14ac:dyDescent="0.3">
      <c r="A119" s="138"/>
      <c r="B119" s="138"/>
      <c r="C119" s="138"/>
      <c r="D119" s="138"/>
      <c r="E119" s="138"/>
      <c r="F119" s="138"/>
    </row>
    <row r="120" spans="1:6" x14ac:dyDescent="0.3">
      <c r="A120" s="138"/>
      <c r="B120" s="138"/>
      <c r="C120" s="138"/>
      <c r="D120" s="138"/>
      <c r="E120" s="138"/>
      <c r="F120" s="138"/>
    </row>
    <row r="121" spans="1:6" x14ac:dyDescent="0.3">
      <c r="A121" s="138"/>
      <c r="B121" s="138"/>
      <c r="C121" s="138"/>
      <c r="D121" s="138"/>
      <c r="E121" s="138"/>
      <c r="F121" s="138"/>
    </row>
    <row r="122" spans="1:6" x14ac:dyDescent="0.3">
      <c r="A122" s="138"/>
      <c r="B122" s="138"/>
      <c r="C122" s="138"/>
      <c r="D122" s="138"/>
      <c r="E122" s="138"/>
      <c r="F122" s="138"/>
    </row>
    <row r="123" spans="1:6" x14ac:dyDescent="0.3">
      <c r="A123" s="138"/>
      <c r="B123" s="138"/>
      <c r="C123" s="138"/>
      <c r="D123" s="138"/>
      <c r="E123" s="138"/>
      <c r="F123" s="138"/>
    </row>
    <row r="124" spans="1:6" x14ac:dyDescent="0.3">
      <c r="A124" s="138"/>
      <c r="B124" s="138"/>
      <c r="C124" s="138"/>
      <c r="D124" s="138"/>
      <c r="E124" s="138"/>
      <c r="F124" s="138"/>
    </row>
    <row r="125" spans="1:6" x14ac:dyDescent="0.3">
      <c r="A125" s="138"/>
      <c r="B125" s="138"/>
      <c r="C125" s="138"/>
      <c r="D125" s="138"/>
      <c r="E125" s="138"/>
      <c r="F125" s="138"/>
    </row>
    <row r="126" spans="1:6" x14ac:dyDescent="0.3">
      <c r="A126" s="138"/>
      <c r="B126" s="138"/>
      <c r="C126" s="138"/>
      <c r="D126" s="138"/>
      <c r="E126" s="138"/>
      <c r="F126" s="138"/>
    </row>
    <row r="127" spans="1:6" x14ac:dyDescent="0.3">
      <c r="A127" s="138"/>
      <c r="B127" s="138"/>
      <c r="C127" s="138"/>
      <c r="D127" s="138"/>
      <c r="E127" s="138"/>
      <c r="F127" s="138"/>
    </row>
    <row r="128" spans="1:6" x14ac:dyDescent="0.3">
      <c r="A128" s="138"/>
      <c r="B128" s="138"/>
      <c r="C128" s="138"/>
      <c r="D128" s="138"/>
      <c r="E128" s="138"/>
      <c r="F128" s="138"/>
    </row>
    <row r="129" spans="1:6" x14ac:dyDescent="0.3">
      <c r="A129" s="138"/>
      <c r="B129" s="138"/>
      <c r="C129" s="138"/>
      <c r="D129" s="138"/>
      <c r="E129" s="138"/>
      <c r="F129" s="138"/>
    </row>
    <row r="130" spans="1:6" x14ac:dyDescent="0.3">
      <c r="A130" s="138"/>
      <c r="B130" s="138"/>
      <c r="C130" s="138"/>
      <c r="D130" s="138"/>
      <c r="E130" s="138"/>
      <c r="F130" s="138"/>
    </row>
    <row r="131" spans="1:6" x14ac:dyDescent="0.3">
      <c r="A131" s="138"/>
      <c r="B131" s="138"/>
      <c r="C131" s="138"/>
      <c r="D131" s="138"/>
      <c r="E131" s="138"/>
      <c r="F131" s="138"/>
    </row>
    <row r="132" spans="1:6" x14ac:dyDescent="0.3">
      <c r="A132" s="138"/>
      <c r="B132" s="138"/>
      <c r="C132" s="138"/>
      <c r="D132" s="138"/>
      <c r="E132" s="138"/>
      <c r="F132" s="138"/>
    </row>
    <row r="133" spans="1:6" x14ac:dyDescent="0.3">
      <c r="A133" s="138"/>
      <c r="B133" s="138"/>
      <c r="C133" s="138"/>
      <c r="D133" s="138"/>
      <c r="E133" s="138"/>
      <c r="F133" s="138"/>
    </row>
    <row r="134" spans="1:6" x14ac:dyDescent="0.3">
      <c r="A134" s="138"/>
      <c r="B134" s="138"/>
      <c r="C134" s="138"/>
      <c r="D134" s="138"/>
      <c r="E134" s="138"/>
      <c r="F134" s="138"/>
    </row>
    <row r="135" spans="1:6" x14ac:dyDescent="0.3">
      <c r="A135" s="138"/>
      <c r="B135" s="138"/>
      <c r="C135" s="138"/>
      <c r="D135" s="138"/>
      <c r="E135" s="138"/>
      <c r="F135" s="138"/>
    </row>
    <row r="136" spans="1:6" x14ac:dyDescent="0.3">
      <c r="A136" s="138"/>
      <c r="B136" s="138"/>
      <c r="C136" s="138"/>
      <c r="D136" s="138"/>
      <c r="E136" s="138"/>
      <c r="F136" s="138"/>
    </row>
    <row r="137" spans="1:6" x14ac:dyDescent="0.3">
      <c r="A137" s="138"/>
      <c r="B137" s="138"/>
      <c r="C137" s="138"/>
      <c r="D137" s="138"/>
      <c r="E137" s="138"/>
      <c r="F137" s="138"/>
    </row>
    <row r="138" spans="1:6" x14ac:dyDescent="0.3">
      <c r="A138" s="138"/>
      <c r="B138" s="138"/>
      <c r="C138" s="138"/>
      <c r="D138" s="138"/>
      <c r="E138" s="138"/>
      <c r="F138" s="138"/>
    </row>
    <row r="139" spans="1:6" x14ac:dyDescent="0.3">
      <c r="A139" s="138"/>
      <c r="B139" s="138"/>
      <c r="C139" s="138"/>
      <c r="D139" s="138"/>
      <c r="E139" s="138"/>
      <c r="F139" s="138"/>
    </row>
    <row r="140" spans="1:6" x14ac:dyDescent="0.3">
      <c r="A140" s="138"/>
      <c r="B140" s="138"/>
      <c r="C140" s="138"/>
      <c r="D140" s="138"/>
      <c r="E140" s="138"/>
      <c r="F140" s="138"/>
    </row>
    <row r="141" spans="1:6" x14ac:dyDescent="0.3">
      <c r="A141" s="138"/>
      <c r="B141" s="138"/>
      <c r="C141" s="138"/>
      <c r="D141" s="138"/>
      <c r="E141" s="138"/>
      <c r="F141" s="138"/>
    </row>
    <row r="142" spans="1:6" x14ac:dyDescent="0.3">
      <c r="A142" s="138"/>
      <c r="B142" s="138"/>
      <c r="C142" s="138"/>
      <c r="D142" s="138"/>
      <c r="E142" s="138"/>
      <c r="F142" s="138"/>
    </row>
    <row r="143" spans="1:6" x14ac:dyDescent="0.3">
      <c r="A143" s="138"/>
      <c r="B143" s="138"/>
      <c r="C143" s="138"/>
      <c r="D143" s="138"/>
      <c r="E143" s="138"/>
      <c r="F143" s="138"/>
    </row>
    <row r="144" spans="1:6" x14ac:dyDescent="0.3">
      <c r="A144" s="138"/>
      <c r="B144" s="138"/>
      <c r="C144" s="138"/>
      <c r="D144" s="138"/>
      <c r="E144" s="138"/>
      <c r="F144" s="138"/>
    </row>
    <row r="145" spans="1:6" x14ac:dyDescent="0.3">
      <c r="A145" s="138"/>
      <c r="B145" s="138"/>
      <c r="C145" s="138"/>
      <c r="D145" s="138"/>
      <c r="E145" s="138"/>
      <c r="F145" s="138"/>
    </row>
    <row r="146" spans="1:6" x14ac:dyDescent="0.3">
      <c r="A146" s="138"/>
      <c r="B146" s="138"/>
      <c r="C146" s="138"/>
      <c r="D146" s="138"/>
      <c r="E146" s="138"/>
      <c r="F146" s="138"/>
    </row>
    <row r="147" spans="1:6" x14ac:dyDescent="0.3">
      <c r="A147" s="138"/>
      <c r="B147" s="138"/>
      <c r="C147" s="138"/>
      <c r="D147" s="138"/>
      <c r="E147" s="138"/>
      <c r="F147" s="138"/>
    </row>
    <row r="148" spans="1:6" x14ac:dyDescent="0.3">
      <c r="A148" s="138"/>
      <c r="B148" s="138"/>
      <c r="C148" s="138"/>
      <c r="D148" s="138"/>
      <c r="E148" s="138"/>
      <c r="F148" s="138"/>
    </row>
    <row r="149" spans="1:6" x14ac:dyDescent="0.3">
      <c r="A149" s="138"/>
      <c r="B149" s="138"/>
      <c r="C149" s="138"/>
      <c r="D149" s="138"/>
      <c r="E149" s="138"/>
      <c r="F149" s="138"/>
    </row>
    <row r="150" spans="1:6" x14ac:dyDescent="0.3">
      <c r="A150" s="138"/>
      <c r="B150" s="138"/>
      <c r="C150" s="138"/>
      <c r="D150" s="138"/>
      <c r="E150" s="138"/>
      <c r="F150" s="138"/>
    </row>
    <row r="151" spans="1:6" x14ac:dyDescent="0.3">
      <c r="A151" s="138"/>
      <c r="B151" s="138"/>
      <c r="C151" s="138"/>
      <c r="D151" s="138"/>
      <c r="E151" s="138"/>
      <c r="F151" s="138"/>
    </row>
    <row r="152" spans="1:6" x14ac:dyDescent="0.3">
      <c r="A152" s="138"/>
      <c r="B152" s="138"/>
      <c r="C152" s="138"/>
      <c r="D152" s="138"/>
      <c r="E152" s="138"/>
      <c r="F152" s="138"/>
    </row>
    <row r="153" spans="1:6" x14ac:dyDescent="0.3">
      <c r="A153" s="138"/>
      <c r="B153" s="138"/>
      <c r="C153" s="138"/>
      <c r="D153" s="138"/>
      <c r="E153" s="138"/>
      <c r="F153" s="138"/>
    </row>
    <row r="154" spans="1:6" x14ac:dyDescent="0.3">
      <c r="A154" s="138"/>
      <c r="B154" s="138"/>
      <c r="C154" s="138"/>
      <c r="D154" s="138"/>
      <c r="E154" s="138"/>
      <c r="F154" s="138"/>
    </row>
    <row r="155" spans="1:6" x14ac:dyDescent="0.3">
      <c r="A155" s="138"/>
      <c r="B155" s="138"/>
      <c r="C155" s="138"/>
      <c r="D155" s="138"/>
      <c r="E155" s="138"/>
      <c r="F155" s="138"/>
    </row>
    <row r="156" spans="1:6" x14ac:dyDescent="0.3">
      <c r="A156" s="138"/>
      <c r="B156" s="138"/>
      <c r="C156" s="138"/>
      <c r="D156" s="138"/>
      <c r="E156" s="138"/>
      <c r="F156" s="138"/>
    </row>
    <row r="157" spans="1:6" x14ac:dyDescent="0.3">
      <c r="A157" s="138"/>
      <c r="B157" s="138"/>
      <c r="C157" s="138"/>
      <c r="D157" s="138"/>
      <c r="E157" s="138"/>
      <c r="F157" s="138"/>
    </row>
    <row r="158" spans="1:6" x14ac:dyDescent="0.3">
      <c r="A158" s="138"/>
      <c r="B158" s="138"/>
      <c r="C158" s="138"/>
      <c r="D158" s="138"/>
      <c r="E158" s="138"/>
      <c r="F158" s="138"/>
    </row>
    <row r="159" spans="1:6" x14ac:dyDescent="0.3">
      <c r="A159" s="138"/>
      <c r="B159" s="138"/>
      <c r="C159" s="138"/>
      <c r="D159" s="138"/>
      <c r="E159" s="138"/>
      <c r="F159" s="138"/>
    </row>
    <row r="160" spans="1:6" x14ac:dyDescent="0.3">
      <c r="A160" s="138"/>
      <c r="B160" s="138"/>
      <c r="C160" s="138"/>
      <c r="D160" s="138"/>
      <c r="E160" s="138"/>
      <c r="F160" s="138"/>
    </row>
    <row r="161" spans="1:6" x14ac:dyDescent="0.3">
      <c r="A161" s="138"/>
      <c r="B161" s="138"/>
      <c r="C161" s="138"/>
      <c r="D161" s="138"/>
      <c r="E161" s="138"/>
      <c r="F161" s="138"/>
    </row>
    <row r="162" spans="1:6" x14ac:dyDescent="0.3">
      <c r="A162" s="138"/>
      <c r="B162" s="138"/>
      <c r="C162" s="138"/>
      <c r="D162" s="138"/>
      <c r="E162" s="138"/>
      <c r="F162" s="138"/>
    </row>
    <row r="163" spans="1:6" x14ac:dyDescent="0.3">
      <c r="A163" s="138"/>
      <c r="B163" s="138"/>
      <c r="C163" s="138"/>
      <c r="D163" s="138"/>
      <c r="E163" s="138"/>
      <c r="F163" s="138"/>
    </row>
    <row r="164" spans="1:6" x14ac:dyDescent="0.3">
      <c r="A164" s="138"/>
      <c r="B164" s="138"/>
      <c r="C164" s="138"/>
      <c r="D164" s="138"/>
      <c r="E164" s="138"/>
      <c r="F164" s="138"/>
    </row>
    <row r="165" spans="1:6" x14ac:dyDescent="0.3">
      <c r="A165" s="138"/>
      <c r="B165" s="138"/>
      <c r="C165" s="138"/>
      <c r="D165" s="138"/>
      <c r="E165" s="138"/>
      <c r="F165" s="138"/>
    </row>
    <row r="166" spans="1:6" x14ac:dyDescent="0.3">
      <c r="A166" s="138"/>
      <c r="B166" s="138"/>
      <c r="C166" s="138"/>
      <c r="D166" s="138"/>
      <c r="E166" s="138"/>
      <c r="F166" s="138"/>
    </row>
    <row r="167" spans="1:6" x14ac:dyDescent="0.3">
      <c r="A167" s="138"/>
      <c r="B167" s="138"/>
      <c r="C167" s="138"/>
      <c r="D167" s="138"/>
      <c r="E167" s="138"/>
      <c r="F167" s="138"/>
    </row>
    <row r="168" spans="1:6" x14ac:dyDescent="0.3">
      <c r="A168" s="138"/>
      <c r="B168" s="138"/>
      <c r="C168" s="138"/>
      <c r="D168" s="138"/>
      <c r="E168" s="138"/>
      <c r="F168" s="138"/>
    </row>
    <row r="169" spans="1:6" x14ac:dyDescent="0.3">
      <c r="A169" s="138"/>
      <c r="B169" s="138"/>
      <c r="C169" s="138"/>
      <c r="D169" s="138"/>
      <c r="E169" s="138"/>
      <c r="F169" s="138"/>
    </row>
    <row r="170" spans="1:6" x14ac:dyDescent="0.3">
      <c r="A170" s="138"/>
      <c r="B170" s="138"/>
      <c r="C170" s="138"/>
      <c r="D170" s="138"/>
      <c r="E170" s="138"/>
      <c r="F170" s="138"/>
    </row>
    <row r="171" spans="1:6" x14ac:dyDescent="0.3">
      <c r="A171" s="138"/>
      <c r="B171" s="138"/>
      <c r="C171" s="138"/>
      <c r="D171" s="138"/>
      <c r="E171" s="138"/>
      <c r="F171" s="138"/>
    </row>
    <row r="172" spans="1:6" x14ac:dyDescent="0.3">
      <c r="A172" s="138"/>
      <c r="B172" s="138"/>
      <c r="C172" s="138"/>
      <c r="D172" s="138"/>
      <c r="E172" s="138"/>
      <c r="F172" s="138"/>
    </row>
    <row r="173" spans="1:6" x14ac:dyDescent="0.3">
      <c r="A173" s="138"/>
      <c r="B173" s="138"/>
      <c r="C173" s="138"/>
      <c r="D173" s="138"/>
      <c r="E173" s="138"/>
      <c r="F173" s="138"/>
    </row>
    <row r="174" spans="1:6" x14ac:dyDescent="0.3">
      <c r="A174" s="138"/>
      <c r="B174" s="138"/>
      <c r="C174" s="138"/>
      <c r="D174" s="138"/>
      <c r="E174" s="138"/>
      <c r="F174" s="138"/>
    </row>
    <row r="175" spans="1:6" x14ac:dyDescent="0.3">
      <c r="A175" s="138"/>
      <c r="B175" s="138"/>
      <c r="C175" s="138"/>
      <c r="D175" s="138"/>
      <c r="E175" s="138"/>
      <c r="F175" s="138"/>
    </row>
    <row r="176" spans="1:6" x14ac:dyDescent="0.3">
      <c r="A176" s="138"/>
      <c r="B176" s="138"/>
      <c r="C176" s="138"/>
      <c r="D176" s="138"/>
      <c r="E176" s="138"/>
      <c r="F176" s="138"/>
    </row>
    <row r="177" spans="1:6" x14ac:dyDescent="0.3">
      <c r="A177" s="138"/>
      <c r="B177" s="138"/>
      <c r="C177" s="138"/>
      <c r="D177" s="138"/>
      <c r="E177" s="138"/>
      <c r="F177" s="138"/>
    </row>
    <row r="178" spans="1:6" x14ac:dyDescent="0.3">
      <c r="A178" s="138"/>
      <c r="B178" s="138"/>
      <c r="C178" s="138"/>
      <c r="D178" s="138"/>
      <c r="E178" s="138"/>
      <c r="F178" s="138"/>
    </row>
    <row r="179" spans="1:6" x14ac:dyDescent="0.3">
      <c r="A179" s="138"/>
      <c r="B179" s="138"/>
      <c r="C179" s="138"/>
      <c r="D179" s="138"/>
      <c r="E179" s="138"/>
      <c r="F179" s="138"/>
    </row>
    <row r="180" spans="1:6" x14ac:dyDescent="0.3">
      <c r="A180" s="138"/>
      <c r="B180" s="138"/>
      <c r="C180" s="138"/>
      <c r="D180" s="138"/>
      <c r="E180" s="138"/>
      <c r="F180" s="138"/>
    </row>
    <row r="181" spans="1:6" x14ac:dyDescent="0.3">
      <c r="A181" s="138"/>
      <c r="B181" s="138"/>
      <c r="C181" s="138"/>
      <c r="D181" s="138"/>
      <c r="E181" s="138"/>
      <c r="F181" s="138"/>
    </row>
    <row r="182" spans="1:6" x14ac:dyDescent="0.3">
      <c r="A182" s="138"/>
      <c r="B182" s="138"/>
      <c r="C182" s="138"/>
      <c r="D182" s="138"/>
      <c r="E182" s="138"/>
      <c r="F182" s="138"/>
    </row>
    <row r="183" spans="1:6" x14ac:dyDescent="0.3">
      <c r="A183" s="138"/>
      <c r="B183" s="138"/>
      <c r="C183" s="138"/>
      <c r="D183" s="138"/>
      <c r="E183" s="138"/>
      <c r="F183" s="138"/>
    </row>
    <row r="184" spans="1:6" x14ac:dyDescent="0.3">
      <c r="A184" s="138"/>
      <c r="B184" s="138"/>
      <c r="C184" s="138"/>
      <c r="D184" s="138"/>
      <c r="E184" s="138"/>
      <c r="F184" s="138"/>
    </row>
    <row r="185" spans="1:6" x14ac:dyDescent="0.3">
      <c r="A185" s="138"/>
      <c r="B185" s="138"/>
      <c r="C185" s="138"/>
      <c r="D185" s="138"/>
      <c r="E185" s="138"/>
      <c r="F185" s="138"/>
    </row>
    <row r="186" spans="1:6" x14ac:dyDescent="0.3">
      <c r="A186" s="138"/>
      <c r="B186" s="138"/>
      <c r="C186" s="138"/>
      <c r="D186" s="138"/>
      <c r="E186" s="138"/>
      <c r="F186" s="138"/>
    </row>
    <row r="187" spans="1:6" x14ac:dyDescent="0.3">
      <c r="A187" s="138"/>
      <c r="B187" s="138"/>
      <c r="C187" s="138"/>
      <c r="D187" s="138"/>
      <c r="E187" s="138"/>
      <c r="F187" s="138"/>
    </row>
    <row r="188" spans="1:6" x14ac:dyDescent="0.3">
      <c r="A188" s="138"/>
      <c r="B188" s="138"/>
      <c r="C188" s="138"/>
      <c r="D188" s="138"/>
      <c r="E188" s="138"/>
      <c r="F188" s="138"/>
    </row>
    <row r="189" spans="1:6" x14ac:dyDescent="0.3">
      <c r="A189" s="138"/>
      <c r="B189" s="138"/>
      <c r="C189" s="138"/>
      <c r="D189" s="138"/>
      <c r="E189" s="138"/>
      <c r="F189" s="138"/>
    </row>
    <row r="190" spans="1:6" x14ac:dyDescent="0.3">
      <c r="A190" s="138"/>
      <c r="B190" s="138"/>
      <c r="C190" s="138"/>
      <c r="D190" s="138"/>
      <c r="E190" s="138"/>
      <c r="F190" s="138"/>
    </row>
    <row r="191" spans="1:6" x14ac:dyDescent="0.3">
      <c r="A191" s="138"/>
      <c r="B191" s="138"/>
      <c r="C191" s="138"/>
      <c r="D191" s="138"/>
      <c r="E191" s="138"/>
      <c r="F191" s="138"/>
    </row>
    <row r="192" spans="1:6" x14ac:dyDescent="0.3">
      <c r="A192" s="138"/>
      <c r="B192" s="138"/>
      <c r="C192" s="138"/>
      <c r="D192" s="138"/>
      <c r="E192" s="138"/>
      <c r="F192" s="138"/>
    </row>
    <row r="193" spans="1:6" x14ac:dyDescent="0.3">
      <c r="A193" s="138"/>
      <c r="B193" s="138"/>
      <c r="C193" s="138"/>
      <c r="D193" s="138"/>
      <c r="E193" s="138"/>
      <c r="F193" s="138"/>
    </row>
    <row r="194" spans="1:6" x14ac:dyDescent="0.3">
      <c r="A194" s="138"/>
      <c r="B194" s="138"/>
      <c r="C194" s="138"/>
      <c r="D194" s="138"/>
      <c r="E194" s="138"/>
      <c r="F194" s="138"/>
    </row>
    <row r="195" spans="1:6" x14ac:dyDescent="0.3">
      <c r="A195" s="138"/>
      <c r="B195" s="138"/>
      <c r="C195" s="138"/>
      <c r="D195" s="138"/>
      <c r="E195" s="138"/>
      <c r="F195" s="138"/>
    </row>
    <row r="196" spans="1:6" x14ac:dyDescent="0.3">
      <c r="A196" s="138"/>
      <c r="B196" s="138"/>
      <c r="C196" s="138"/>
      <c r="D196" s="138"/>
      <c r="E196" s="138"/>
      <c r="F196" s="138"/>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1</vt:i4>
      </vt:variant>
    </vt:vector>
  </HeadingPairs>
  <TitlesOfParts>
    <vt:vector size="14" baseType="lpstr">
      <vt:lpstr>Analysis PY</vt:lpstr>
      <vt:lpstr>Intro</vt:lpstr>
      <vt:lpstr>Summary</vt:lpstr>
      <vt:lpstr>Fraud Risk Analysis &amp; Responses</vt:lpstr>
      <vt:lpstr>Fraud Incident </vt:lpstr>
      <vt:lpstr>Industry Fraud Scenarios</vt:lpstr>
      <vt:lpstr>Fraud risks- SOC</vt:lpstr>
      <vt:lpstr>Revenue Procedures</vt:lpstr>
      <vt:lpstr>Combined Fraud Scenarios</vt:lpstr>
      <vt:lpstr>ISA 240 Framework</vt:lpstr>
      <vt:lpstr>Consideration for JET Testing</vt:lpstr>
      <vt:lpstr>Fraud Factor Action Library</vt:lpstr>
      <vt:lpstr>JET Testing Criteria</vt:lpstr>
      <vt:lpstr>'Fraud Risk Analysis &amp; Responses'!Print_Area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Standard Fraud Risk Assessment Template</dc:title>
  <dc:subject>Client and industry-neutral fraud risk assessment template</dc:subject>
  <dc:creator>Ahsan Umer</dc:creator>
  <cp:keywords>fraud risk, audit, template, ISA 240, CAS 240</cp:keywords>
  <dc:description/>
  <cp:lastModifiedBy>Ammar K</cp:lastModifiedBy>
  <cp:revision/>
  <dcterms:created xsi:type="dcterms:W3CDTF">2026-08-12T12:09:48Z</dcterms:created>
  <dcterms:modified xsi:type="dcterms:W3CDTF">2026-09-29T17:25:12Z</dcterms:modified>
  <cp:category/>
  <cp:contentStatus/>
</cp:coreProperties>
</file>